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840" yWindow="465" windowWidth="26535" windowHeight="16440" firstSheet="1" activeTab="1"/>
  </bookViews>
  <sheets>
    <sheet name="选择表单" sheetId="4" state="hidden" r:id="rId1"/>
    <sheet name="汇总" sheetId="11" r:id="rId2"/>
    <sheet name="硬装" sheetId="8" r:id="rId3"/>
    <sheet name="电器" sheetId="9" r:id="rId4"/>
    <sheet name="软装" sheetId="10" r:id="rId5"/>
  </sheets>
  <definedNames>
    <definedName name="北阳台">选择表单!$F$2:$F$57</definedName>
    <definedName name="厨房">选择表单!$E$2:$E$57</definedName>
    <definedName name="次卧">选择表单!$D$2:$D$57</definedName>
    <definedName name="客厅">选择表单!$B$2:$B$57</definedName>
    <definedName name="南阳台">选择表单!$G$2:$G$57</definedName>
    <definedName name="所在区域">选择表单!$A$2:$A$57</definedName>
    <definedName name="卫生间">选择表单!$I$2:$I$57</definedName>
    <definedName name="玄关">选择表单!$H$2:$H$57</definedName>
    <definedName name="整体">选择表单!$J$2:$J$98</definedName>
    <definedName name="主卧">选择表单!$C$2:$C$57</definedName>
  </definedNames>
  <calcPr calcId="145621"/>
</workbook>
</file>

<file path=xl/calcChain.xml><?xml version="1.0" encoding="utf-8"?>
<calcChain xmlns="http://schemas.openxmlformats.org/spreadsheetml/2006/main">
  <c r="O6" i="8" l="1"/>
  <c r="F27" i="10" l="1"/>
  <c r="H27" i="10" s="1"/>
  <c r="F28" i="10"/>
  <c r="H28" i="10" s="1"/>
  <c r="F29" i="10"/>
  <c r="H29" i="10" s="1"/>
  <c r="G37" i="8"/>
  <c r="I37" i="8" s="1"/>
  <c r="H29" i="8"/>
  <c r="I29" i="8" s="1"/>
  <c r="J29" i="8" s="1"/>
  <c r="F14" i="10"/>
  <c r="H14" i="10" s="1"/>
  <c r="F15" i="10"/>
  <c r="H15" i="10" s="1"/>
  <c r="F41" i="10"/>
  <c r="F21" i="10"/>
  <c r="H21" i="10" s="1"/>
  <c r="F9" i="10"/>
  <c r="G93" i="8"/>
  <c r="I93" i="8"/>
  <c r="F40" i="10"/>
  <c r="F13" i="9"/>
  <c r="F23" i="10"/>
  <c r="F25" i="10"/>
  <c r="H25" i="10" s="1"/>
  <c r="F26" i="10"/>
  <c r="H26" i="10" s="1"/>
  <c r="F31" i="10"/>
  <c r="F32" i="10"/>
  <c r="F33" i="10"/>
  <c r="F34" i="10"/>
  <c r="F35" i="10"/>
  <c r="F36" i="10"/>
  <c r="F37" i="10"/>
  <c r="F38" i="10"/>
  <c r="F39" i="10"/>
  <c r="F3" i="10"/>
  <c r="H3" i="10"/>
  <c r="I63" i="8"/>
  <c r="G71" i="8"/>
  <c r="I71" i="8" s="1"/>
  <c r="G72" i="8"/>
  <c r="F19" i="10"/>
  <c r="F20" i="10"/>
  <c r="G77" i="8"/>
  <c r="I77" i="8" s="1"/>
  <c r="G76" i="8"/>
  <c r="I76" i="8"/>
  <c r="G74" i="8"/>
  <c r="I74" i="8" s="1"/>
  <c r="G75" i="8"/>
  <c r="I75" i="8" s="1"/>
  <c r="G66" i="8"/>
  <c r="G67" i="8"/>
  <c r="I67" i="8" s="1"/>
  <c r="G68" i="8"/>
  <c r="I68" i="8" s="1"/>
  <c r="G69" i="8"/>
  <c r="G70" i="8"/>
  <c r="G73" i="8"/>
  <c r="I73" i="8" s="1"/>
  <c r="G78" i="8"/>
  <c r="I78" i="8" s="1"/>
  <c r="F10" i="10"/>
  <c r="F11" i="10"/>
  <c r="F12" i="10"/>
  <c r="H12" i="10" s="1"/>
  <c r="G92" i="8"/>
  <c r="I92" i="8" s="1"/>
  <c r="G91" i="8"/>
  <c r="I91" i="8" s="1"/>
  <c r="G90" i="8"/>
  <c r="I90" i="8" s="1"/>
  <c r="G60" i="8"/>
  <c r="I60" i="8" s="1"/>
  <c r="I69" i="8"/>
  <c r="G64" i="8"/>
  <c r="I64" i="8" s="1"/>
  <c r="F8" i="10"/>
  <c r="H8" i="10" s="1"/>
  <c r="G88" i="8"/>
  <c r="I88" i="8" s="1"/>
  <c r="G89" i="8"/>
  <c r="I89" i="8" s="1"/>
  <c r="G27" i="8"/>
  <c r="I27" i="8" s="1"/>
  <c r="G41" i="8"/>
  <c r="I41" i="8" s="1"/>
  <c r="F4" i="10"/>
  <c r="H4" i="10" s="1"/>
  <c r="H5" i="10"/>
  <c r="F6" i="10"/>
  <c r="H6" i="10" s="1"/>
  <c r="F7" i="10"/>
  <c r="H7" i="10"/>
  <c r="H9" i="10"/>
  <c r="H10" i="10"/>
  <c r="H11" i="10"/>
  <c r="H13" i="10"/>
  <c r="H16" i="10"/>
  <c r="F18" i="10"/>
  <c r="H18" i="10"/>
  <c r="H19" i="10"/>
  <c r="H22" i="10"/>
  <c r="H23" i="10"/>
  <c r="H24" i="10"/>
  <c r="F2" i="10"/>
  <c r="H2" i="10" s="1"/>
  <c r="G33" i="8"/>
  <c r="I33" i="8" s="1"/>
  <c r="G87" i="8"/>
  <c r="I87" i="8" s="1"/>
  <c r="G86" i="8"/>
  <c r="I86" i="8" s="1"/>
  <c r="G61" i="8"/>
  <c r="I61" i="8" s="1"/>
  <c r="G85" i="8"/>
  <c r="I85" i="8" s="1"/>
  <c r="G84" i="8"/>
  <c r="I84" i="8"/>
  <c r="I70" i="8"/>
  <c r="G79" i="8"/>
  <c r="I79" i="8" s="1"/>
  <c r="G80" i="8"/>
  <c r="I80" i="8" s="1"/>
  <c r="I72" i="8"/>
  <c r="G81" i="8"/>
  <c r="I81" i="8" s="1"/>
  <c r="G82" i="8"/>
  <c r="I82" i="8" s="1"/>
  <c r="H18" i="9"/>
  <c r="F17" i="9"/>
  <c r="G44" i="10"/>
  <c r="G32" i="8"/>
  <c r="I32" i="8" s="1"/>
  <c r="F15" i="9"/>
  <c r="H15" i="9" s="1"/>
  <c r="G40" i="8"/>
  <c r="I40" i="8"/>
  <c r="G65" i="8"/>
  <c r="I65" i="8" s="1"/>
  <c r="I66" i="8"/>
  <c r="G21" i="8"/>
  <c r="G28" i="8"/>
  <c r="I28" i="8" s="1"/>
  <c r="G30" i="8"/>
  <c r="I30" i="8" s="1"/>
  <c r="G31" i="8"/>
  <c r="G34" i="8"/>
  <c r="I34" i="8" s="1"/>
  <c r="G35" i="8"/>
  <c r="I35" i="8" s="1"/>
  <c r="G36" i="8"/>
  <c r="I36" i="8" s="1"/>
  <c r="G38" i="8"/>
  <c r="I38" i="8" s="1"/>
  <c r="G39" i="8"/>
  <c r="I39" i="8" s="1"/>
  <c r="G42" i="8"/>
  <c r="I42" i="8" s="1"/>
  <c r="G43" i="8"/>
  <c r="I43" i="8" s="1"/>
  <c r="G44" i="8"/>
  <c r="I44" i="8" s="1"/>
  <c r="G45" i="8"/>
  <c r="I45" i="8" s="1"/>
  <c r="G46" i="8"/>
  <c r="G47" i="8"/>
  <c r="I47" i="8" s="1"/>
  <c r="G48" i="8"/>
  <c r="I48" i="8" s="1"/>
  <c r="G49" i="8"/>
  <c r="I49" i="8" s="1"/>
  <c r="G50" i="8"/>
  <c r="I50" i="8" s="1"/>
  <c r="G51" i="8"/>
  <c r="I51" i="8" s="1"/>
  <c r="G52" i="8"/>
  <c r="I52" i="8" s="1"/>
  <c r="G53" i="8"/>
  <c r="I53" i="8" s="1"/>
  <c r="G54" i="8"/>
  <c r="I54" i="8" s="1"/>
  <c r="G55" i="8"/>
  <c r="I55" i="8" s="1"/>
  <c r="G56" i="8"/>
  <c r="I56" i="8" s="1"/>
  <c r="G57" i="8"/>
  <c r="I57" i="8" s="1"/>
  <c r="G59" i="8"/>
  <c r="I59" i="8" s="1"/>
  <c r="G8" i="8"/>
  <c r="I8" i="8" s="1"/>
  <c r="G3" i="8"/>
  <c r="G4" i="8"/>
  <c r="G5" i="8"/>
  <c r="I5" i="8" s="1"/>
  <c r="G6" i="8"/>
  <c r="I6" i="8" s="1"/>
  <c r="G9" i="8"/>
  <c r="I9" i="8" s="1"/>
  <c r="G11" i="8"/>
  <c r="G18" i="8"/>
  <c r="I18" i="8" s="1"/>
  <c r="G20" i="8"/>
  <c r="I20" i="8" s="1"/>
  <c r="G26" i="8"/>
  <c r="I26" i="8" s="1"/>
  <c r="G62" i="8"/>
  <c r="I62" i="8" s="1"/>
  <c r="H95" i="8"/>
  <c r="F2" i="9"/>
  <c r="H2" i="9" s="1"/>
  <c r="F3" i="9"/>
  <c r="H3" i="9" s="1"/>
  <c r="F5" i="9"/>
  <c r="H5" i="9" s="1"/>
  <c r="F6" i="9"/>
  <c r="F7" i="9"/>
  <c r="H7" i="9" s="1"/>
  <c r="F8" i="9"/>
  <c r="F9" i="9"/>
  <c r="F10" i="9"/>
  <c r="H10" i="9" s="1"/>
  <c r="F11" i="9"/>
  <c r="H11" i="9" s="1"/>
  <c r="F12" i="9"/>
  <c r="H12" i="9" s="1"/>
  <c r="F14" i="9"/>
  <c r="F16" i="9"/>
  <c r="H16" i="9" s="1"/>
  <c r="F19" i="9"/>
  <c r="F20" i="9"/>
  <c r="H20" i="9" s="1"/>
  <c r="F21" i="9"/>
  <c r="H21" i="9" s="1"/>
  <c r="F22" i="9"/>
  <c r="F23" i="9"/>
  <c r="H23" i="9" s="1"/>
  <c r="F24" i="9"/>
  <c r="H24" i="9" s="1"/>
  <c r="F25" i="9"/>
  <c r="H25" i="9" s="1"/>
  <c r="F26" i="9"/>
  <c r="H26" i="9" s="1"/>
  <c r="F27" i="9"/>
  <c r="F28" i="9"/>
  <c r="H28" i="9" s="1"/>
  <c r="F29" i="9"/>
  <c r="H29" i="9" s="1"/>
  <c r="B33" i="9"/>
  <c r="H27" i="9"/>
  <c r="H22" i="9"/>
  <c r="H19" i="9"/>
  <c r="H17" i="9"/>
  <c r="H14" i="9"/>
  <c r="H13" i="9"/>
  <c r="H9" i="9"/>
  <c r="H8" i="9"/>
  <c r="H6" i="9"/>
  <c r="H4" i="9"/>
  <c r="I58" i="8"/>
  <c r="I46" i="8"/>
  <c r="I31" i="8"/>
  <c r="I23" i="8"/>
  <c r="I22" i="8"/>
  <c r="I21" i="8"/>
  <c r="I11" i="8"/>
  <c r="I4" i="8"/>
  <c r="I3" i="8"/>
  <c r="G2" i="8"/>
  <c r="I2" i="8" s="1"/>
  <c r="G95" i="8" l="1"/>
  <c r="I95" i="8" s="1"/>
  <c r="F44" i="10"/>
  <c r="H44" i="10" s="1"/>
  <c r="A33" i="9"/>
  <c r="C33" i="9" s="1"/>
</calcChain>
</file>

<file path=xl/sharedStrings.xml><?xml version="1.0" encoding="utf-8"?>
<sst xmlns="http://schemas.openxmlformats.org/spreadsheetml/2006/main" count="718" uniqueCount="532">
  <si>
    <t>品牌型号</t>
  </si>
  <si>
    <t>数量</t>
  </si>
  <si>
    <t>单价</t>
  </si>
  <si>
    <t>客厅</t>
  </si>
  <si>
    <t>投影仪</t>
  </si>
  <si>
    <t>电视</t>
  </si>
  <si>
    <t>沙发</t>
  </si>
  <si>
    <t>边几</t>
  </si>
  <si>
    <t>Bar Table</t>
  </si>
  <si>
    <t>吧台椅</t>
  </si>
  <si>
    <t>躺椅</t>
  </si>
  <si>
    <t>书架</t>
  </si>
  <si>
    <t>客厅大排收纳柜</t>
  </si>
  <si>
    <t>椅子</t>
  </si>
  <si>
    <t>鞋柜</t>
  </si>
  <si>
    <t>落地灯</t>
  </si>
  <si>
    <t>空气净化器</t>
  </si>
  <si>
    <t>主卧</t>
  </si>
  <si>
    <t>床</t>
  </si>
  <si>
    <t>衣柜</t>
  </si>
  <si>
    <t>床垫</t>
  </si>
  <si>
    <t>卧室灯</t>
  </si>
  <si>
    <t>床头柜</t>
  </si>
  <si>
    <t>次卧</t>
  </si>
  <si>
    <t>灯</t>
  </si>
  <si>
    <t>储物柜</t>
  </si>
  <si>
    <t>厨房</t>
  </si>
  <si>
    <t>冰箱</t>
  </si>
  <si>
    <t>松下D380TX-XW</t>
  </si>
  <si>
    <t>烤箱</t>
  </si>
  <si>
    <t>洗碗机</t>
  </si>
  <si>
    <t>抽油烟机</t>
  </si>
  <si>
    <t>灶具</t>
  </si>
  <si>
    <t>林内 RS21WK12T-V-R</t>
  </si>
  <si>
    <t>凉霸（厨房用）</t>
  </si>
  <si>
    <t>燃气热水器</t>
  </si>
  <si>
    <t>净水器</t>
  </si>
  <si>
    <t>260*180*410mm</t>
  </si>
  <si>
    <t>水槽</t>
  </si>
  <si>
    <t>水槽龙头</t>
  </si>
  <si>
    <t>垃圾处理器</t>
  </si>
  <si>
    <t>BECBAS DM500</t>
  </si>
  <si>
    <t>橱柜</t>
  </si>
  <si>
    <t>厨房隔板</t>
  </si>
  <si>
    <t>挂杆</t>
  </si>
  <si>
    <t>北阳台</t>
  </si>
  <si>
    <t>前置过滤器</t>
  </si>
  <si>
    <t>洗衣机</t>
  </si>
  <si>
    <t>中央净水机</t>
  </si>
  <si>
    <t>1100*280*280</t>
  </si>
  <si>
    <t>软水机</t>
  </si>
  <si>
    <t>1100*280*280
870*340*340</t>
  </si>
  <si>
    <t>洗手台（北）</t>
  </si>
  <si>
    <t>组合柜（洗衣机）</t>
  </si>
  <si>
    <t>门帘</t>
  </si>
  <si>
    <t>南阳台</t>
  </si>
  <si>
    <t>升降衣架</t>
  </si>
  <si>
    <t>收纳柜</t>
  </si>
  <si>
    <t>玄关</t>
  </si>
  <si>
    <t>卫生间</t>
  </si>
  <si>
    <t>马桶</t>
  </si>
  <si>
    <t>智能马桶盖</t>
  </si>
  <si>
    <t>镜柜</t>
  </si>
  <si>
    <t>洗脸盆</t>
  </si>
  <si>
    <t>淋浴喷头</t>
  </si>
  <si>
    <t>浴缸</t>
  </si>
  <si>
    <t>浴缸排水</t>
  </si>
  <si>
    <t>马桶扶手</t>
  </si>
  <si>
    <t>面巾纸架（木）</t>
  </si>
  <si>
    <t>钢化玻璃</t>
  </si>
  <si>
    <t>地漏</t>
  </si>
  <si>
    <t>浴室壁龛</t>
  </si>
  <si>
    <t>整体</t>
  </si>
  <si>
    <t>空调（客）</t>
  </si>
  <si>
    <t>空调（卧）</t>
  </si>
  <si>
    <t>日立 EX-pro3 RAS-125HRNQA</t>
  </si>
  <si>
    <t>新风系统</t>
  </si>
  <si>
    <t>南北阳台重做门窗</t>
  </si>
  <si>
    <t>地板</t>
  </si>
  <si>
    <t>飞美 阿灵顿橡木H2733</t>
  </si>
  <si>
    <t>油漆</t>
  </si>
  <si>
    <t>网线</t>
  </si>
  <si>
    <t>PVC管</t>
  </si>
  <si>
    <t>瓷砖</t>
  </si>
  <si>
    <t>设计费</t>
  </si>
  <si>
    <t>施工费</t>
  </si>
  <si>
    <t>腻子粉</t>
  </si>
  <si>
    <t>水泥</t>
  </si>
  <si>
    <t>集成吊顶</t>
  </si>
  <si>
    <t>瓷砖粘合剂</t>
  </si>
  <si>
    <t>滚筒和刷子</t>
  </si>
  <si>
    <t>美缝剂</t>
  </si>
  <si>
    <t>中性玻璃胶</t>
  </si>
  <si>
    <t>防水</t>
  </si>
  <si>
    <t>改燃气费</t>
  </si>
  <si>
    <t>电线</t>
  </si>
  <si>
    <t>PVR管</t>
  </si>
  <si>
    <t>断路器</t>
  </si>
  <si>
    <t>弱电箱</t>
  </si>
  <si>
    <t>电盒</t>
  </si>
  <si>
    <t>开关</t>
  </si>
  <si>
    <t>插座</t>
  </si>
  <si>
    <t>所在区域</t>
  </si>
  <si>
    <t>电视机</t>
  </si>
  <si>
    <t>投影幕布</t>
  </si>
  <si>
    <t>水龙头</t>
  </si>
  <si>
    <t>收纳柜（窗）</t>
  </si>
  <si>
    <t>地台</t>
  </si>
  <si>
    <t>窗帘</t>
  </si>
  <si>
    <t>整体系统</t>
  </si>
  <si>
    <t>外置衣架</t>
  </si>
  <si>
    <t>床头壁龛</t>
  </si>
  <si>
    <t>防腐木</t>
  </si>
  <si>
    <t>浴霸</t>
  </si>
  <si>
    <t>客厅照明</t>
  </si>
  <si>
    <t>浴缸扶手</t>
  </si>
  <si>
    <t>项目类别</t>
  </si>
  <si>
    <t>单位</t>
  </si>
  <si>
    <t>合计</t>
  </si>
  <si>
    <t>已付</t>
  </si>
  <si>
    <t>待付</t>
  </si>
  <si>
    <t>尺寸备注</t>
  </si>
  <si>
    <t>购买渠道</t>
  </si>
  <si>
    <t>监理费</t>
  </si>
  <si>
    <t>平米</t>
  </si>
  <si>
    <t>新浪平台服务费</t>
  </si>
  <si>
    <t>新浪抢工长平台</t>
  </si>
  <si>
    <t>平台押30%，工程启动款25%</t>
  </si>
  <si>
    <t>水电</t>
  </si>
  <si>
    <t>物业保证金</t>
  </si>
  <si>
    <t>主材</t>
  </si>
  <si>
    <t>瓷缝</t>
  </si>
  <si>
    <t>卫生间地砖</t>
  </si>
  <si>
    <t>质然6836</t>
  </si>
  <si>
    <t>闽龙广场，欧美石代</t>
  </si>
  <si>
    <t>卫生间墙砖</t>
  </si>
  <si>
    <t>质然6834</t>
  </si>
  <si>
    <t>需要补砖，小砖退砖</t>
  </si>
  <si>
    <t>厨房墙砖</t>
  </si>
  <si>
    <t>75*300小白砖</t>
  </si>
  <si>
    <t>厨房普通白砖</t>
  </si>
  <si>
    <t>便宜白砖</t>
  </si>
  <si>
    <t>厨房，南北阳台地砖</t>
  </si>
  <si>
    <t>质然6722</t>
  </si>
  <si>
    <t>补三块</t>
  </si>
  <si>
    <t>玄关地砖</t>
  </si>
  <si>
    <t>块</t>
  </si>
  <si>
    <t>小号水泥六角砖</t>
  </si>
  <si>
    <t>加工费</t>
  </si>
  <si>
    <t>角线</t>
  </si>
  <si>
    <t>根</t>
  </si>
  <si>
    <t>上楼费</t>
  </si>
  <si>
    <t>过门石</t>
  </si>
  <si>
    <t>挡水条</t>
  </si>
  <si>
    <t>石材+安装</t>
  </si>
  <si>
    <t>组</t>
  </si>
  <si>
    <t>1170*330阳台台阶200元，780*110卫生间过门石60，3620*110窗台石400元</t>
  </si>
  <si>
    <t>漆</t>
  </si>
  <si>
    <t>乳胶漆</t>
  </si>
  <si>
    <t>套</t>
  </si>
  <si>
    <t>A8106儿童漆森呼吸</t>
  </si>
  <si>
    <t>防水漆</t>
  </si>
  <si>
    <t>福乐阁</t>
  </si>
  <si>
    <t>底3L，1L，面3L，1L各三桶</t>
  </si>
  <si>
    <t>滚子</t>
  </si>
  <si>
    <t>18cm中毛滚子*2,18cm手柄*1</t>
  </si>
  <si>
    <t>磁性漆</t>
  </si>
  <si>
    <t>巨欧</t>
  </si>
  <si>
    <t>黑板漆</t>
  </si>
  <si>
    <t>厨卫</t>
  </si>
  <si>
    <t>宜家 米多 马斯达</t>
  </si>
  <si>
    <t>宜家四元桥店</t>
  </si>
  <si>
    <t>个</t>
  </si>
  <si>
    <t>摩恩 22178</t>
  </si>
  <si>
    <t>700*45，送沥水篮，落水，下水管</t>
  </si>
  <si>
    <t>龙头</t>
  </si>
  <si>
    <t>伊奈</t>
  </si>
  <si>
    <t>抽拉，白色塑料头</t>
  </si>
  <si>
    <t>淘宝日本代购</t>
  </si>
  <si>
    <t>松下</t>
  </si>
  <si>
    <t>洗手盆</t>
  </si>
  <si>
    <t>淋浴花洒</t>
  </si>
  <si>
    <t>汉斯格雅27803000</t>
  </si>
  <si>
    <t>用了1000-100的券，小单费谈到了150</t>
  </si>
  <si>
    <t>防盗门</t>
  </si>
  <si>
    <t>金诺德，10cm填充航空铝箔甲级门C级锁</t>
  </si>
  <si>
    <t>卧室门</t>
  </si>
  <si>
    <t>城外城尚丽木门</t>
  </si>
  <si>
    <t>室内固定窗</t>
  </si>
  <si>
    <t>白色，钢化玻璃+80元，厚垭口+150</t>
  </si>
  <si>
    <t>垭口</t>
  </si>
  <si>
    <t>卫生间+防盗门</t>
  </si>
  <si>
    <t>北阳台门</t>
  </si>
  <si>
    <t>立川门</t>
  </si>
  <si>
    <t>19分贝门窗定制</t>
  </si>
  <si>
    <t>暖气</t>
  </si>
  <si>
    <t xml:space="preserve">圣劳伦斯 </t>
  </si>
  <si>
    <t>4组新，1个小背篓，5组拆改；用了1000-100的券</t>
  </si>
  <si>
    <t>暖气安装费</t>
  </si>
  <si>
    <t>元</t>
  </si>
  <si>
    <t>暖气移位改管</t>
  </si>
  <si>
    <t>阳台暖气管移位，厨房暖气管堵住不要</t>
  </si>
  <si>
    <t>水电自购耗材</t>
  </si>
  <si>
    <t>强电箱</t>
  </si>
  <si>
    <t>施耐德</t>
  </si>
  <si>
    <t>送工具，1220-60-10</t>
  </si>
  <si>
    <t>京东 施耐德官方旗舰店</t>
  </si>
  <si>
    <t>箱</t>
  </si>
  <si>
    <t>开关插座</t>
  </si>
  <si>
    <t>烟机止逆阀和烟管</t>
  </si>
  <si>
    <t>方太</t>
  </si>
  <si>
    <t>方太官方</t>
  </si>
  <si>
    <t>角阀等</t>
  </si>
  <si>
    <t xml:space="preserve">摩恩 </t>
  </si>
  <si>
    <t>两个洗衣机龙头 7个角阀</t>
  </si>
  <si>
    <t>计划外开销</t>
  </si>
  <si>
    <t>屋顶防水</t>
  </si>
  <si>
    <t>sbs防水卷材免烤</t>
  </si>
  <si>
    <t>补做了一次烟道处防水+200</t>
  </si>
  <si>
    <t>空调外机加固</t>
  </si>
  <si>
    <t>两根槽钢</t>
  </si>
  <si>
    <t>空调厂家负担 1000元</t>
  </si>
  <si>
    <t>19分贝门窗帮做</t>
  </si>
  <si>
    <t>总计</t>
  </si>
  <si>
    <t>已付总计</t>
  </si>
  <si>
    <t>待付总计</t>
  </si>
  <si>
    <t>区域</t>
  </si>
  <si>
    <t>项目</t>
  </si>
  <si>
    <t>中央空调</t>
  </si>
  <si>
    <t>5匹</t>
  </si>
  <si>
    <t>颐和润枫日立中央空调旗舰店</t>
  </si>
  <si>
    <t>新风</t>
  </si>
  <si>
    <t>日立 KPI-2523Q3/F</t>
  </si>
  <si>
    <t>加内循环，带活性炭，送一套活性炭+PM2.5的滤芯；内循环箱没加退款1300，安装出很多问题退回所有安装费4000</t>
  </si>
  <si>
    <t>颐和润枫</t>
  </si>
  <si>
    <t>台</t>
  </si>
  <si>
    <t>方太CXW-200-EM12T</t>
  </si>
  <si>
    <t>苏宁门店</t>
  </si>
  <si>
    <t>燃气灶</t>
  </si>
  <si>
    <t>641 x 714 x 1856 （mm）（宽 x 深 x 高）</t>
  </si>
  <si>
    <t>苏宁门店（8090-节能补贴647再返800券）</t>
  </si>
  <si>
    <t>SIEMENS SC45M531TI</t>
  </si>
  <si>
    <t>13套
573*598*815，开孔尺寸815*600*550毫米</t>
  </si>
  <si>
    <t>苏宁门店（7499用800券，用39云钻，返600云券）</t>
  </si>
  <si>
    <t>净水饮水机</t>
  </si>
  <si>
    <t>云米 X3</t>
  </si>
  <si>
    <t>云米天猫旗舰店</t>
  </si>
  <si>
    <t>净水机赠送</t>
  </si>
  <si>
    <t>微波炉</t>
  </si>
  <si>
    <t>无印良品</t>
  </si>
  <si>
    <t>已有</t>
  </si>
  <si>
    <t>朋友赠送</t>
  </si>
  <si>
    <t>电饭煲</t>
  </si>
  <si>
    <t>象印</t>
  </si>
  <si>
    <t>烟雾报警器</t>
  </si>
  <si>
    <t>霍尼韦尔</t>
  </si>
  <si>
    <t>众筹</t>
  </si>
  <si>
    <t>林内jsq32-r65a
RUS-R16E65ARF</t>
  </si>
  <si>
    <t>423*583*185，送了九阳豆浆机</t>
  </si>
  <si>
    <t>霍尼韦尔FF06-3/4AA 100微米</t>
  </si>
  <si>
    <t>艾易诺斯陶氏膜2.5T</t>
  </si>
  <si>
    <t>艾易诺斯自动2.5T</t>
  </si>
  <si>
    <t>博世WAU284600W</t>
  </si>
  <si>
    <t>泵高300mm(活结) 200mm；泵长：150mm；泵宽：130mm
200w 8.1m扬程 3.5T/h 6分管</t>
  </si>
  <si>
    <t>极米H1S</t>
  </si>
  <si>
    <t>1100流明，1080p分辨率，哈曼卡顿音响</t>
  </si>
  <si>
    <t>红叶</t>
  </si>
  <si>
    <t>索尼E9000 65英寸</t>
  </si>
  <si>
    <t>扫地机器人</t>
  </si>
  <si>
    <t>小米</t>
  </si>
  <si>
    <t>1699返120块钱糖豆</t>
  </si>
  <si>
    <t>小米官网</t>
  </si>
  <si>
    <t>吸尘器</t>
  </si>
  <si>
    <t>戴森V8fluffy</t>
  </si>
  <si>
    <t>4490返700块钱糖豆</t>
  </si>
  <si>
    <t>风暖</t>
  </si>
  <si>
    <t>松下 TB30US1</t>
  </si>
  <si>
    <t>天猫松下建材旗舰店，前99名返200</t>
  </si>
  <si>
    <t>小米生态链Yeelight</t>
  </si>
  <si>
    <t>京东 349-100（值得买的优惠券）</t>
  </si>
  <si>
    <t>客厅沙发</t>
  </si>
  <si>
    <t>客厅餐桌</t>
  </si>
  <si>
    <t>张</t>
  </si>
  <si>
    <t>餐桌椅</t>
  </si>
  <si>
    <t>把</t>
  </si>
  <si>
    <t>电视柜</t>
  </si>
  <si>
    <t>茶几</t>
  </si>
  <si>
    <t>电视边的隔板</t>
  </si>
  <si>
    <t>双人床</t>
  </si>
  <si>
    <t>斗柜</t>
  </si>
  <si>
    <t>城外诚王老板</t>
    <phoneticPr fontId="6" type="noConversion"/>
  </si>
  <si>
    <t>天猫摩恩官方店</t>
    <phoneticPr fontId="6" type="noConversion"/>
  </si>
  <si>
    <t>浴室柜</t>
    <phoneticPr fontId="6" type="noConversion"/>
  </si>
  <si>
    <t>谈到价格3500，用了1000-100的券，后来按照韩旭家的给补了差价150</t>
    <phoneticPr fontId="6" type="noConversion"/>
  </si>
  <si>
    <t>书架</t>
    <phoneticPr fontId="6" type="noConversion"/>
  </si>
  <si>
    <t>改燃气</t>
    <rPh sb="0" eb="1">
      <t>gai'ran'qi</t>
    </rPh>
    <phoneticPr fontId="6" type="noConversion"/>
  </si>
  <si>
    <t>灯</t>
    <rPh sb="0" eb="1">
      <t>deng</t>
    </rPh>
    <phoneticPr fontId="6" type="noConversion"/>
  </si>
  <si>
    <t>卫生间筒灯</t>
    <rPh sb="0" eb="1">
      <t>wei'sheng'jian</t>
    </rPh>
    <rPh sb="3" eb="4">
      <t>tong'deng</t>
    </rPh>
    <phoneticPr fontId="6" type="noConversion"/>
  </si>
  <si>
    <t>筒灯</t>
    <rPh sb="0" eb="1">
      <t>tong'deng</t>
    </rPh>
    <phoneticPr fontId="6" type="noConversion"/>
  </si>
  <si>
    <t>欧司朗</t>
    <rPh sb="0" eb="1">
      <t>ou'si'lang</t>
    </rPh>
    <phoneticPr fontId="6" type="noConversion"/>
  </si>
  <si>
    <t>淘宝</t>
    <rPh sb="0" eb="1">
      <t>tao'bao</t>
    </rPh>
    <phoneticPr fontId="6" type="noConversion"/>
  </si>
  <si>
    <t>餐桌灯</t>
    <rPh sb="0" eb="1">
      <t>can'ting</t>
    </rPh>
    <rPh sb="1" eb="2">
      <t>zhuo</t>
    </rPh>
    <rPh sb="2" eb="3">
      <t>deng</t>
    </rPh>
    <phoneticPr fontId="6" type="noConversion"/>
  </si>
  <si>
    <t>北阳台灯</t>
    <rPh sb="0" eb="1">
      <t>bei'yang'tai</t>
    </rPh>
    <rPh sb="3" eb="4">
      <t>deng</t>
    </rPh>
    <phoneticPr fontId="6" type="noConversion"/>
  </si>
  <si>
    <t>榻榻米灯</t>
    <rPh sb="0" eb="1">
      <t>ta'ta'mi</t>
    </rPh>
    <rPh sb="3" eb="4">
      <t>deng</t>
    </rPh>
    <phoneticPr fontId="6" type="noConversion"/>
  </si>
  <si>
    <t>冰箱上灯</t>
    <rPh sb="0" eb="1">
      <t>bing'xiang</t>
    </rPh>
    <rPh sb="2" eb="3">
      <t>shang</t>
    </rPh>
    <rPh sb="3" eb="4">
      <t>deng</t>
    </rPh>
    <phoneticPr fontId="6" type="noConversion"/>
  </si>
  <si>
    <t>玻璃胶</t>
    <rPh sb="0" eb="1">
      <t>bo'li'jao</t>
    </rPh>
    <phoneticPr fontId="6" type="noConversion"/>
  </si>
  <si>
    <t>汉高百得</t>
    <rPh sb="0" eb="1">
      <t>han'gao</t>
    </rPh>
    <rPh sb="2" eb="3">
      <t>bai'de</t>
    </rPh>
    <phoneticPr fontId="6" type="noConversion"/>
  </si>
  <si>
    <t>京东</t>
    <rPh sb="0" eb="1">
      <t>jing'dong</t>
    </rPh>
    <phoneticPr fontId="6" type="noConversion"/>
  </si>
  <si>
    <t>开荒吸尘器</t>
    <rPh sb="0" eb="1">
      <t>kai'huang</t>
    </rPh>
    <rPh sb="2" eb="3">
      <t>xi'chen'qi</t>
    </rPh>
    <phoneticPr fontId="6" type="noConversion"/>
  </si>
  <si>
    <t>套</t>
    <rPh sb="0" eb="1">
      <t>tao</t>
    </rPh>
    <phoneticPr fontId="6" type="noConversion"/>
  </si>
  <si>
    <t>马桶上楼费+安装费+法兰</t>
    <rPh sb="0" eb="1">
      <t>ma'tong</t>
    </rPh>
    <rPh sb="2" eb="3">
      <t>shang'lou'fei</t>
    </rPh>
    <rPh sb="6" eb="7">
      <t>an'zhuang'fei</t>
    </rPh>
    <rPh sb="10" eb="11">
      <t>fa'lan</t>
    </rPh>
    <phoneticPr fontId="6" type="noConversion"/>
  </si>
  <si>
    <t>科勒K5697，希马龙</t>
    <phoneticPr fontId="6" type="noConversion"/>
  </si>
  <si>
    <t>坑距305</t>
    <phoneticPr fontId="6" type="noConversion"/>
  </si>
  <si>
    <t>风暖安装+筒灯开孔</t>
    <rPh sb="0" eb="1">
      <t>feng'nuan</t>
    </rPh>
    <rPh sb="2" eb="3">
      <t>an'zhuang</t>
    </rPh>
    <rPh sb="5" eb="6">
      <t>tong'deng</t>
    </rPh>
    <rPh sb="7" eb="8">
      <t>kai'kong</t>
    </rPh>
    <phoneticPr fontId="6" type="noConversion"/>
  </si>
  <si>
    <t>南阳台壁灯</t>
    <rPh sb="0" eb="1">
      <t>nan'yang't</t>
    </rPh>
    <rPh sb="3" eb="4">
      <t>bi'deng</t>
    </rPh>
    <phoneticPr fontId="6" type="noConversion"/>
  </si>
  <si>
    <t>施耐德绎尚</t>
    <rPh sb="4" eb="5">
      <t>shang</t>
    </rPh>
    <phoneticPr fontId="6" type="noConversion"/>
  </si>
  <si>
    <t>热水器安装</t>
    <rPh sb="0" eb="1">
      <t>re'shui'qi</t>
    </rPh>
    <rPh sb="3" eb="4">
      <t>an'zhuang</t>
    </rPh>
    <phoneticPr fontId="6" type="noConversion"/>
  </si>
  <si>
    <t>林内官方</t>
    <rPh sb="0" eb="1">
      <t>lin'nei</t>
    </rPh>
    <rPh sb="2" eb="3">
      <t>guan'fang</t>
    </rPh>
    <phoneticPr fontId="6" type="noConversion"/>
  </si>
  <si>
    <t>两个法兰，京东66，安装师傅55</t>
    <rPh sb="0" eb="1">
      <t>liang'ge</t>
    </rPh>
    <rPh sb="2" eb="3">
      <t>fa'lan</t>
    </rPh>
    <rPh sb="5" eb="6">
      <t>jing'dong</t>
    </rPh>
    <rPh sb="10" eb="11">
      <t>an'zhuang</t>
    </rPh>
    <rPh sb="12" eb="13">
      <t>shi'fu</t>
    </rPh>
    <phoneticPr fontId="6" type="noConversion"/>
  </si>
  <si>
    <t>飞美爱格板
主卧衣柜，榻榻米，门厅鞋柜，卡座，双卧过道壁柜</t>
    <rPh sb="6" eb="7">
      <t>zhu'wo</t>
    </rPh>
    <rPh sb="8" eb="9">
      <t>yi'gui</t>
    </rPh>
    <rPh sb="11" eb="12">
      <t>ta'ta'mi</t>
    </rPh>
    <rPh sb="15" eb="16">
      <t>men'ting</t>
    </rPh>
    <rPh sb="17" eb="18">
      <t>xie'gui</t>
    </rPh>
    <rPh sb="20" eb="21">
      <t>ka'zuo</t>
    </rPh>
    <rPh sb="23" eb="24">
      <t>shuang'wo</t>
    </rPh>
    <rPh sb="25" eb="26">
      <t>guo'dao</t>
    </rPh>
    <rPh sb="27" eb="28">
      <t>bi'gui</t>
    </rPh>
    <phoneticPr fontId="6" type="noConversion"/>
  </si>
  <si>
    <t>卫生间门1.4㎡，地柜2.9㎡，一共按5㎡计算，卫生间门配简易锁300元</t>
    <phoneticPr fontId="6" type="noConversion"/>
  </si>
  <si>
    <r>
      <rPr>
        <sz val="11"/>
        <color theme="1"/>
        <rFont val="DengXian"/>
        <family val="4"/>
        <charset val="134"/>
      </rPr>
      <t>5+5+5，</t>
    </r>
    <r>
      <rPr>
        <sz val="11"/>
        <color theme="1"/>
        <rFont val="DengXian (正文)"/>
        <charset val="134"/>
      </rPr>
      <t>剩一桶面漆尽量别开封，退；送</t>
    </r>
    <r>
      <rPr>
        <sz val="11"/>
        <color theme="1"/>
        <rFont val="DengXian"/>
        <family val="4"/>
        <charset val="134"/>
      </rPr>
      <t>2个9英寸滚子，2个羊毛刷，3个小白桶</t>
    </r>
  </si>
  <si>
    <t>待人接物</t>
    <rPh sb="0" eb="1">
      <t>dai'ren'jie'wu</t>
    </rPh>
    <phoneticPr fontId="6" type="noConversion"/>
  </si>
  <si>
    <t>下水N通</t>
    <rPh sb="0" eb="1">
      <t>xia'shui</t>
    </rPh>
    <rPh sb="3" eb="4">
      <t>tong</t>
    </rPh>
    <phoneticPr fontId="6" type="noConversion"/>
  </si>
  <si>
    <t>潜水艇</t>
    <rPh sb="0" eb="1">
      <t>qian'shui'ting</t>
    </rPh>
    <phoneticPr fontId="6" type="noConversion"/>
  </si>
  <si>
    <t>软+净物流费用</t>
    <rPh sb="0" eb="1">
      <t>ruan</t>
    </rPh>
    <rPh sb="2" eb="3">
      <t>jing</t>
    </rPh>
    <rPh sb="3" eb="4">
      <t>wu'liu'fei'yong</t>
    </rPh>
    <phoneticPr fontId="6" type="noConversion"/>
  </si>
  <si>
    <t>百世物流</t>
    <rPh sb="0" eb="1">
      <t>bai'shi</t>
    </rPh>
    <rPh sb="2" eb="3">
      <t>wu'liu</t>
    </rPh>
    <phoneticPr fontId="6" type="noConversion"/>
  </si>
  <si>
    <t>电动窗帘轨道</t>
    <rPh sb="4" eb="5">
      <t>gui'dao</t>
    </rPh>
    <phoneticPr fontId="6" type="noConversion"/>
  </si>
  <si>
    <t>下水管堵头</t>
    <rPh sb="0" eb="1">
      <t>xia'shui</t>
    </rPh>
    <rPh sb="2" eb="3">
      <t>guan</t>
    </rPh>
    <rPh sb="3" eb="4">
      <t>du'tou</t>
    </rPh>
    <phoneticPr fontId="6" type="noConversion"/>
  </si>
  <si>
    <t>腻子膏</t>
    <rPh sb="0" eb="1">
      <t>ni'zi</t>
    </rPh>
    <rPh sb="2" eb="3">
      <t>gao</t>
    </rPh>
    <phoneticPr fontId="6" type="noConversion"/>
  </si>
  <si>
    <t>电钻套装</t>
    <rPh sb="0" eb="1">
      <t>dian'zuan</t>
    </rPh>
    <rPh sb="2" eb="3">
      <t>tao'zhuang</t>
    </rPh>
    <phoneticPr fontId="6" type="noConversion"/>
  </si>
  <si>
    <t>自购材料及工具</t>
    <rPh sb="0" eb="1">
      <t>zi'gou</t>
    </rPh>
    <rPh sb="2" eb="3">
      <t>cai'liao</t>
    </rPh>
    <rPh sb="4" eb="5">
      <t>ji</t>
    </rPh>
    <rPh sb="5" eb="6">
      <t>gong'ju</t>
    </rPh>
    <phoneticPr fontId="6" type="noConversion"/>
  </si>
  <si>
    <t>燃气灶接管</t>
    <rPh sb="0" eb="1">
      <t>ran'qi'zao</t>
    </rPh>
    <rPh sb="3" eb="4">
      <t>jie</t>
    </rPh>
    <rPh sb="4" eb="5">
      <t>guan</t>
    </rPh>
    <phoneticPr fontId="6" type="noConversion"/>
  </si>
  <si>
    <t>天彩燃气的师傅帮忙改的</t>
    <rPh sb="0" eb="1">
      <t>tian'cai</t>
    </rPh>
    <rPh sb="2" eb="3">
      <t>ran'qi</t>
    </rPh>
    <rPh sb="4" eb="5">
      <t>de</t>
    </rPh>
    <rPh sb="5" eb="6">
      <t>shi'fu</t>
    </rPh>
    <rPh sb="7" eb="8">
      <t>bang'm</t>
    </rPh>
    <rPh sb="9" eb="10">
      <t>gai</t>
    </rPh>
    <rPh sb="10" eb="11">
      <t>de</t>
    </rPh>
    <phoneticPr fontId="6" type="noConversion"/>
  </si>
  <si>
    <t>增压泵</t>
    <rPh sb="0" eb="1">
      <t>zeng'ya'beng</t>
    </rPh>
    <phoneticPr fontId="6" type="noConversion"/>
  </si>
  <si>
    <t>格兰富UPA15-120</t>
    <phoneticPr fontId="6" type="noConversion"/>
  </si>
  <si>
    <t>个</t>
    <rPh sb="0" eb="1">
      <t>ge</t>
    </rPh>
    <phoneticPr fontId="6" type="noConversion"/>
  </si>
  <si>
    <t>玄关灯带</t>
    <rPh sb="0" eb="1">
      <t>xuan'guan</t>
    </rPh>
    <rPh sb="2" eb="3">
      <t>deng'dai</t>
    </rPh>
    <phoneticPr fontId="6" type="noConversion"/>
  </si>
  <si>
    <t>天猫旗舰店</t>
    <rPh sb="0" eb="1">
      <t>tian'mao</t>
    </rPh>
    <rPh sb="2" eb="3">
      <t>qi'jian'dian</t>
    </rPh>
    <phoneticPr fontId="6" type="noConversion"/>
  </si>
  <si>
    <t>水管管件</t>
    <rPh sb="0" eb="1">
      <t>shui'guan</t>
    </rPh>
    <rPh sb="2" eb="3">
      <t>guan'jian</t>
    </rPh>
    <phoneticPr fontId="6" type="noConversion"/>
  </si>
  <si>
    <t>燃气管件</t>
    <rPh sb="0" eb="1">
      <t>ran'qi'guan'jian</t>
    </rPh>
    <phoneticPr fontId="6" type="noConversion"/>
  </si>
  <si>
    <t>喷枪</t>
    <rPh sb="0" eb="1">
      <t>pen'qiang</t>
    </rPh>
    <phoneticPr fontId="6" type="noConversion"/>
  </si>
  <si>
    <t>地漏</t>
    <rPh sb="0" eb="1">
      <t>di'lou</t>
    </rPh>
    <phoneticPr fontId="6" type="noConversion"/>
  </si>
  <si>
    <t>返必克</t>
    <rPh sb="0" eb="1">
      <t>fan'bi'ke</t>
    </rPh>
    <phoneticPr fontId="6" type="noConversion"/>
  </si>
  <si>
    <t>镀铬50标准地漏</t>
  </si>
  <si>
    <t>天猫旗舰店，返积分宝26.52</t>
    <rPh sb="0" eb="1">
      <t>tian'mao</t>
    </rPh>
    <rPh sb="2" eb="3">
      <t>qi'jian'dian</t>
    </rPh>
    <rPh sb="6" eb="7">
      <t>fan'ji'fen'bao</t>
    </rPh>
    <phoneticPr fontId="6" type="noConversion"/>
  </si>
  <si>
    <t>清洁工具</t>
    <rPh sb="0" eb="1">
      <t>qing'jie</t>
    </rPh>
    <rPh sb="2" eb="3">
      <t>gong'ju</t>
    </rPh>
    <phoneticPr fontId="6" type="noConversion"/>
  </si>
  <si>
    <t>艾迪玛仕送货费</t>
    <rPh sb="0" eb="1">
      <t>ai'di'ma'shi</t>
    </rPh>
    <rPh sb="4" eb="5">
      <t>song'huo'fei</t>
    </rPh>
    <phoneticPr fontId="6" type="noConversion"/>
  </si>
  <si>
    <t>未来广场</t>
    <rPh sb="0" eb="1">
      <t>wei'lai</t>
    </rPh>
    <rPh sb="2" eb="3">
      <t>guang'c</t>
    </rPh>
    <phoneticPr fontId="6" type="noConversion"/>
  </si>
  <si>
    <t>艾迪玛仕</t>
    <rPh sb="0" eb="1">
      <t>ai'di'ma'shi</t>
    </rPh>
    <phoneticPr fontId="6" type="noConversion"/>
  </si>
  <si>
    <t>1.4米白橡木实木</t>
    <rPh sb="3" eb="4">
      <t>mi</t>
    </rPh>
    <rPh sb="4" eb="5">
      <t>bai'xiang'mu</t>
    </rPh>
    <rPh sb="7" eb="8">
      <t>shi'mu</t>
    </rPh>
    <phoneticPr fontId="6" type="noConversion"/>
  </si>
  <si>
    <t>白橡腿+c1106布棕色</t>
    <rPh sb="0" eb="1">
      <t>bai'xiang</t>
    </rPh>
    <rPh sb="2" eb="3">
      <t>tui</t>
    </rPh>
    <rPh sb="9" eb="10">
      <t>bu</t>
    </rPh>
    <rPh sb="10" eb="11">
      <t>zong'se</t>
    </rPh>
    <phoneticPr fontId="6" type="noConversion"/>
  </si>
  <si>
    <t>白橡+ML004皮浅卡其色</t>
    <rPh sb="0" eb="1">
      <t>bai'xiang</t>
    </rPh>
    <rPh sb="8" eb="9">
      <t>pi</t>
    </rPh>
    <rPh sb="9" eb="10">
      <t>qian</t>
    </rPh>
    <rPh sb="10" eb="11">
      <t>ka'qi'se</t>
    </rPh>
    <phoneticPr fontId="6" type="noConversion"/>
  </si>
  <si>
    <t>舒达格莱西</t>
    <rPh sb="0" eb="1">
      <t>shu'da</t>
    </rPh>
    <rPh sb="2" eb="3">
      <t>ge'lai'xi</t>
    </rPh>
    <phoneticPr fontId="6" type="noConversion"/>
  </si>
  <si>
    <t>1.8米*2米*25cm</t>
    <rPh sb="3" eb="4">
      <t>mi</t>
    </rPh>
    <rPh sb="6" eb="7">
      <t>mi</t>
    </rPh>
    <phoneticPr fontId="6" type="noConversion"/>
  </si>
  <si>
    <t>松下吊顶师傅帮忙安装，50+10*4</t>
    <rPh sb="0" eb="1">
      <t>song'xia</t>
    </rPh>
    <rPh sb="2" eb="3">
      <t>diao'ding</t>
    </rPh>
    <rPh sb="4" eb="5">
      <t>shi'fu</t>
    </rPh>
    <rPh sb="6" eb="7">
      <t>bang'm</t>
    </rPh>
    <rPh sb="8" eb="9">
      <t>an'zhuang</t>
    </rPh>
    <phoneticPr fontId="6" type="noConversion"/>
  </si>
  <si>
    <t>灯退货运费</t>
    <rPh sb="0" eb="1">
      <t>deng</t>
    </rPh>
    <rPh sb="1" eb="2">
      <t>tui'huo</t>
    </rPh>
    <rPh sb="3" eb="4">
      <t>yun'fei</t>
    </rPh>
    <phoneticPr fontId="6" type="noConversion"/>
  </si>
  <si>
    <t>淘宝 高灯大师</t>
    <rPh sb="0" eb="1">
      <t>tao'bao</t>
    </rPh>
    <rPh sb="3" eb="4">
      <t>gao'deng</t>
    </rPh>
    <rPh sb="5" eb="6">
      <t>da'shi</t>
    </rPh>
    <phoneticPr fontId="6" type="noConversion"/>
  </si>
  <si>
    <t>轨道</t>
    <rPh sb="0" eb="1">
      <t>gui'dao'deng</t>
    </rPh>
    <phoneticPr fontId="6" type="noConversion"/>
  </si>
  <si>
    <t>设计师的灯，天猫旗舰店</t>
    <rPh sb="0" eb="1">
      <t>she'ji'shi</t>
    </rPh>
    <rPh sb="3" eb="4">
      <t>de</t>
    </rPh>
    <rPh sb="4" eb="5">
      <t>deng</t>
    </rPh>
    <rPh sb="6" eb="7">
      <t>tian'mao</t>
    </rPh>
    <rPh sb="8" eb="9">
      <t>qi'jian'dian</t>
    </rPh>
    <phoneticPr fontId="6" type="noConversion"/>
  </si>
  <si>
    <t>吧台吊灯底座</t>
    <rPh sb="0" eb="1">
      <t>ba'tai</t>
    </rPh>
    <rPh sb="2" eb="3">
      <t>diao'deng</t>
    </rPh>
    <rPh sb="4" eb="5">
      <t>di'zuo</t>
    </rPh>
    <phoneticPr fontId="6" type="noConversion"/>
  </si>
  <si>
    <t>吧台吊灯</t>
    <rPh sb="0" eb="1">
      <t>ba'tai</t>
    </rPh>
    <rPh sb="2" eb="3">
      <t>diao</t>
    </rPh>
    <rPh sb="3" eb="4">
      <t>deng</t>
    </rPh>
    <phoneticPr fontId="6" type="noConversion"/>
  </si>
  <si>
    <t>淘宝 古镇鑫源灯饰店</t>
    <rPh sb="0" eb="1">
      <t>tao'bao</t>
    </rPh>
    <rPh sb="3" eb="4">
      <t>gu'zhen</t>
    </rPh>
    <rPh sb="5" eb="6">
      <t>xin</t>
    </rPh>
    <rPh sb="6" eb="7">
      <t>yuan</t>
    </rPh>
    <rPh sb="7" eb="8">
      <t>deng'shi</t>
    </rPh>
    <rPh sb="9" eb="10">
      <t>dian</t>
    </rPh>
    <phoneticPr fontId="6" type="noConversion"/>
  </si>
  <si>
    <t>100cm白色</t>
    <rPh sb="5" eb="6">
      <t>bai'se</t>
    </rPh>
    <phoneticPr fontId="6" type="noConversion"/>
  </si>
  <si>
    <t>淘宝 暖匠手作</t>
    <rPh sb="0" eb="1">
      <t>tao'b</t>
    </rPh>
    <rPh sb="3" eb="4">
      <t>nuan</t>
    </rPh>
    <rPh sb="4" eb="5">
      <t>jiang</t>
    </rPh>
    <rPh sb="5" eb="6">
      <t>shou</t>
    </rPh>
    <rPh sb="6" eb="7">
      <t>zuo</t>
    </rPh>
    <phoneticPr fontId="6" type="noConversion"/>
  </si>
  <si>
    <t>次卧小灯</t>
    <rPh sb="0" eb="1">
      <t>ci'wo</t>
    </rPh>
    <rPh sb="2" eb="3">
      <t>xiao</t>
    </rPh>
    <rPh sb="3" eb="4">
      <t>deng</t>
    </rPh>
    <phoneticPr fontId="6" type="noConversion"/>
  </si>
  <si>
    <t xml:space="preserve">贝弗 </t>
    <phoneticPr fontId="6" type="noConversion"/>
  </si>
  <si>
    <t>三头吸顶灯500流明，78cm，8.5w</t>
    <rPh sb="0" eb="1">
      <t>san'tou</t>
    </rPh>
    <rPh sb="2" eb="3">
      <t>xi'ding'deng</t>
    </rPh>
    <rPh sb="8" eb="9">
      <t>liu'ming</t>
    </rPh>
    <phoneticPr fontId="6" type="noConversion"/>
  </si>
  <si>
    <t>宜家</t>
    <rPh sb="0" eb="1">
      <t>yi'jia</t>
    </rPh>
    <phoneticPr fontId="6" type="noConversion"/>
  </si>
  <si>
    <t>门</t>
    <rPh sb="0" eb="1">
      <t>men</t>
    </rPh>
    <phoneticPr fontId="6" type="noConversion"/>
  </si>
  <si>
    <t>电动晾衣架</t>
    <rPh sb="0" eb="1">
      <t>dian'dong</t>
    </rPh>
    <rPh sb="2" eb="3">
      <t>liang'yi'jia</t>
    </rPh>
    <phoneticPr fontId="6" type="noConversion"/>
  </si>
  <si>
    <t>台</t>
    <rPh sb="0" eb="1">
      <t>tai</t>
    </rPh>
    <phoneticPr fontId="6" type="noConversion"/>
  </si>
  <si>
    <t>晾霸</t>
    <rPh sb="0" eb="1">
      <t>liang'ba</t>
    </rPh>
    <phoneticPr fontId="6" type="noConversion"/>
  </si>
  <si>
    <t>丽泽居然，2150+350安装，用券减400</t>
    <rPh sb="0" eb="1">
      <t>li'ze</t>
    </rPh>
    <rPh sb="2" eb="3">
      <t>ju'ran</t>
    </rPh>
    <rPh sb="13" eb="14">
      <t>an'zhuang</t>
    </rPh>
    <rPh sb="16" eb="17">
      <t>yong'quan</t>
    </rPh>
    <rPh sb="18" eb="19">
      <t>jian</t>
    </rPh>
    <phoneticPr fontId="6" type="noConversion"/>
  </si>
  <si>
    <t>京东，天猫</t>
    <rPh sb="0" eb="1">
      <t>jing'dong</t>
    </rPh>
    <rPh sb="3" eb="4">
      <t>tian'mao</t>
    </rPh>
    <phoneticPr fontId="6" type="noConversion"/>
  </si>
  <si>
    <t>厨卫防霉，长效防霉</t>
    <rPh sb="0" eb="1">
      <t>chu'wei</t>
    </rPh>
    <rPh sb="2" eb="3">
      <t>fang'mei</t>
    </rPh>
    <rPh sb="5" eb="6">
      <t>chang'xiao'fang'mei</t>
    </rPh>
    <phoneticPr fontId="6" type="noConversion"/>
  </si>
  <si>
    <t>结构胶</t>
    <rPh sb="0" eb="1">
      <t>jie'gou'jiao</t>
    </rPh>
    <phoneticPr fontId="6" type="noConversion"/>
  </si>
  <si>
    <t>道康宁</t>
    <rPh sb="0" eb="1">
      <t>dao'kang'ning</t>
    </rPh>
    <phoneticPr fontId="6" type="noConversion"/>
  </si>
  <si>
    <t>天猫</t>
    <rPh sb="0" eb="1">
      <t>tian'mao</t>
    </rPh>
    <phoneticPr fontId="6" type="noConversion"/>
  </si>
  <si>
    <t>白色，1.2米可伸缩至2.4米</t>
    <rPh sb="0" eb="1">
      <t>bai'se</t>
    </rPh>
    <rPh sb="6" eb="7">
      <t>mi</t>
    </rPh>
    <rPh sb="7" eb="8">
      <t>ke</t>
    </rPh>
    <rPh sb="8" eb="9">
      <t>shen'suo</t>
    </rPh>
    <rPh sb="10" eb="11">
      <t>zhi</t>
    </rPh>
    <rPh sb="14" eb="15">
      <t>mi</t>
    </rPh>
    <phoneticPr fontId="6" type="noConversion"/>
  </si>
  <si>
    <t>暖气漆</t>
    <rPh sb="0" eb="1">
      <t>nuan'qi</t>
    </rPh>
    <rPh sb="2" eb="3">
      <t>qi</t>
    </rPh>
    <phoneticPr fontId="6" type="noConversion"/>
  </si>
  <si>
    <t>桶</t>
    <rPh sb="0" eb="1">
      <t>tong</t>
    </rPh>
    <phoneticPr fontId="6" type="noConversion"/>
  </si>
  <si>
    <t>晨阳</t>
    <rPh sb="0" eb="1">
      <t>chen</t>
    </rPh>
    <rPh sb="1" eb="2">
      <t>yang</t>
    </rPh>
    <phoneticPr fontId="6" type="noConversion"/>
  </si>
  <si>
    <t>0.8公斤</t>
    <rPh sb="3" eb="4">
      <t>gong'jin</t>
    </rPh>
    <phoneticPr fontId="6" type="noConversion"/>
  </si>
  <si>
    <t>淘宝 金辰亿业正品涂料店</t>
    <rPh sb="0" eb="1">
      <t>tao'bao</t>
    </rPh>
    <rPh sb="3" eb="4">
      <t>jin'chen</t>
    </rPh>
    <rPh sb="5" eb="6">
      <t>yi</t>
    </rPh>
    <rPh sb="6" eb="7">
      <t>ye</t>
    </rPh>
    <rPh sb="7" eb="8">
      <t>zheng'pin</t>
    </rPh>
    <rPh sb="9" eb="10">
      <t>tu'liao</t>
    </rPh>
    <rPh sb="11" eb="12">
      <t>dian</t>
    </rPh>
    <phoneticPr fontId="6" type="noConversion"/>
  </si>
  <si>
    <t>厨房吧台</t>
    <rPh sb="0" eb="1">
      <t>chu'fang</t>
    </rPh>
    <rPh sb="2" eb="3">
      <t>ba'tai</t>
    </rPh>
    <phoneticPr fontId="6" type="noConversion"/>
  </si>
  <si>
    <t>1.8米*2米，红橡木</t>
    <rPh sb="3" eb="4">
      <t>mi</t>
    </rPh>
    <rPh sb="6" eb="7">
      <t>mi</t>
    </rPh>
    <rPh sb="8" eb="9">
      <t>hong'xiang'mu</t>
    </rPh>
    <phoneticPr fontId="6" type="noConversion"/>
  </si>
  <si>
    <t>淘宝，京东，五金店</t>
    <rPh sb="0" eb="1">
      <t>tao'bao</t>
    </rPh>
    <rPh sb="3" eb="4">
      <t>jing'dong</t>
    </rPh>
    <rPh sb="6" eb="7">
      <t>wu'jin'dian</t>
    </rPh>
    <phoneticPr fontId="6" type="noConversion"/>
  </si>
  <si>
    <t>刮刀，锡纸胶带，五洁粉，拖把等等</t>
    <rPh sb="0" eb="1">
      <t>gua'dao</t>
    </rPh>
    <rPh sb="3" eb="4">
      <t>xi'zhi</t>
    </rPh>
    <rPh sb="5" eb="6">
      <t>jiao'dai</t>
    </rPh>
    <rPh sb="8" eb="9">
      <t>wu'jie'fen</t>
    </rPh>
    <rPh sb="12" eb="13">
      <t>tuo'ba</t>
    </rPh>
    <rPh sb="14" eb="15">
      <t>deng'd</t>
    </rPh>
    <phoneticPr fontId="6" type="noConversion"/>
  </si>
  <si>
    <t>主卧主灯壁灯阳台吸顶灯</t>
    <rPh sb="0" eb="1">
      <t>zhu'wo</t>
    </rPh>
    <rPh sb="2" eb="3">
      <t>zhu'deng</t>
    </rPh>
    <rPh sb="4" eb="5">
      <t>bi'deng</t>
    </rPh>
    <rPh sb="6" eb="7">
      <t>yang'tai</t>
    </rPh>
    <rPh sb="8" eb="9">
      <t>xi'ding'deng</t>
    </rPh>
    <rPh sb="9" eb="10">
      <t>ding'deng</t>
    </rPh>
    <phoneticPr fontId="6" type="noConversion"/>
  </si>
  <si>
    <t xml:space="preserve">飞利浦 </t>
    <rPh sb="0" eb="1">
      <t>fei'li'pu</t>
    </rPh>
    <phoneticPr fontId="6" type="noConversion"/>
  </si>
  <si>
    <t>1200cm实木</t>
    <rPh sb="6" eb="7">
      <t>shi'mu</t>
    </rPh>
    <phoneticPr fontId="6" type="noConversion"/>
  </si>
  <si>
    <t>抹茶绿</t>
    <rPh sb="0" eb="1">
      <t>mo'cha'lv</t>
    </rPh>
    <phoneticPr fontId="6" type="noConversion"/>
  </si>
  <si>
    <t>组</t>
    <rPh sb="0" eb="1">
      <t>zu</t>
    </rPh>
    <phoneticPr fontId="6" type="noConversion"/>
  </si>
  <si>
    <t>白色，1米和1.5米</t>
    <rPh sb="0" eb="1">
      <t>bai'se</t>
    </rPh>
    <rPh sb="4" eb="5">
      <t>mi</t>
    </rPh>
    <rPh sb="5" eb="6">
      <t>he</t>
    </rPh>
    <rPh sb="9" eb="10">
      <t>mi</t>
    </rPh>
    <phoneticPr fontId="6" type="noConversion"/>
  </si>
  <si>
    <t>白色，方型，明装筒灯8w 25度 4000k</t>
    <rPh sb="0" eb="1">
      <t>bai'se</t>
    </rPh>
    <rPh sb="3" eb="4">
      <t>fang'kuai</t>
    </rPh>
    <rPh sb="4" eb="5">
      <t>xing</t>
    </rPh>
    <rPh sb="6" eb="7">
      <t>ming'zhuang</t>
    </rPh>
    <rPh sb="8" eb="9">
      <t>tong'deng</t>
    </rPh>
    <rPh sb="15" eb="16">
      <t>du</t>
    </rPh>
    <phoneticPr fontId="6" type="noConversion"/>
  </si>
  <si>
    <t>白色，方型，明装筒灯8w 25度 3000k</t>
    <phoneticPr fontId="6" type="noConversion"/>
  </si>
  <si>
    <t>白色5w内嵌筒灯</t>
    <rPh sb="0" eb="1">
      <t>bai'se</t>
    </rPh>
    <rPh sb="4" eb="5">
      <t>nei'qian</t>
    </rPh>
    <rPh sb="6" eb="7">
      <t>tong'deng</t>
    </rPh>
    <phoneticPr fontId="6" type="noConversion"/>
  </si>
  <si>
    <t>轨道灯1</t>
    <rPh sb="0" eb="1">
      <t>gui'dao</t>
    </rPh>
    <rPh sb="2" eb="3">
      <t>deng</t>
    </rPh>
    <phoneticPr fontId="6" type="noConversion"/>
  </si>
  <si>
    <t>轨道灯2</t>
    <rPh sb="0" eb="1">
      <t>gui'dao'deng</t>
    </rPh>
    <phoneticPr fontId="6" type="noConversion"/>
  </si>
  <si>
    <t>窗帘</t>
    <rPh sb="0" eb="1">
      <t>chuang'lian</t>
    </rPh>
    <phoneticPr fontId="6" type="noConversion"/>
  </si>
  <si>
    <t>主卧布帘</t>
    <rPh sb="0" eb="1">
      <t>zhu'wo</t>
    </rPh>
    <rPh sb="2" eb="3">
      <t>bu'lian</t>
    </rPh>
    <phoneticPr fontId="6" type="noConversion"/>
  </si>
  <si>
    <t>主卧纱帘</t>
    <rPh sb="0" eb="1">
      <t>zhu'wo</t>
    </rPh>
    <rPh sb="2" eb="3">
      <t>sha'lian</t>
    </rPh>
    <phoneticPr fontId="6" type="noConversion"/>
  </si>
  <si>
    <t>南阳台纱帘</t>
    <rPh sb="0" eb="1">
      <t>nan'yang'tai</t>
    </rPh>
    <rPh sb="3" eb="4">
      <t>sha'lian</t>
    </rPh>
    <phoneticPr fontId="6" type="noConversion"/>
  </si>
  <si>
    <t>客厅布帘</t>
    <rPh sb="0" eb="1">
      <t>ke'ting</t>
    </rPh>
    <rPh sb="2" eb="3">
      <t>bu'lian</t>
    </rPh>
    <phoneticPr fontId="6" type="noConversion"/>
  </si>
  <si>
    <t>次卧蜂窝帘</t>
    <rPh sb="0" eb="1">
      <t>ci'wo</t>
    </rPh>
    <rPh sb="2" eb="4">
      <t>feng'wo'lian</t>
    </rPh>
    <rPh sb="4" eb="5">
      <t>lian</t>
    </rPh>
    <phoneticPr fontId="6" type="noConversion"/>
  </si>
  <si>
    <t>北阳台竹帘</t>
    <rPh sb="0" eb="1">
      <t>bei'yang'tai</t>
    </rPh>
    <rPh sb="3" eb="4">
      <t>zhu'lian</t>
    </rPh>
    <phoneticPr fontId="6" type="noConversion"/>
  </si>
  <si>
    <t>轨道</t>
    <rPh sb="0" eb="1">
      <t>gui'dao</t>
    </rPh>
    <phoneticPr fontId="6" type="noConversion"/>
  </si>
  <si>
    <t>沙发床</t>
    <rPh sb="0" eb="1">
      <t>sha'fa'chuang</t>
    </rPh>
    <phoneticPr fontId="6" type="noConversion"/>
  </si>
  <si>
    <t>贝达</t>
    <rPh sb="0" eb="1">
      <t>bei'da</t>
    </rPh>
    <phoneticPr fontId="6" type="noConversion"/>
  </si>
  <si>
    <t>断桥铝窗</t>
    <rPh sb="0" eb="1">
      <t>duan'qiao'l</t>
    </rPh>
    <rPh sb="3" eb="4">
      <t>chuang</t>
    </rPh>
    <phoneticPr fontId="6" type="noConversion"/>
  </si>
  <si>
    <t>卡座垫</t>
    <rPh sb="0" eb="1">
      <t>ka'zuo</t>
    </rPh>
    <rPh sb="2" eb="3">
      <t>dian'zi</t>
    </rPh>
    <phoneticPr fontId="6" type="noConversion"/>
  </si>
  <si>
    <t>72平米，含国产踢脚线，扣条；300元上楼费；北阳台部分的瓷砖踢脚线3根288元</t>
    <rPh sb="0" eb="40">
      <t>duofulgenti'jiao'xianqianru'guo'yong'bu'daoji'detuiduo'yucai'liaotui'kuan</t>
    </rPh>
    <phoneticPr fontId="6" type="noConversion"/>
  </si>
  <si>
    <t>蓝月亮</t>
    <phoneticPr fontId="6" type="noConversion"/>
  </si>
  <si>
    <t>买5根退三根</t>
    <phoneticPr fontId="6" type="noConversion"/>
  </si>
  <si>
    <t>补10块，退3块</t>
    <phoneticPr fontId="6" type="noConversion"/>
  </si>
  <si>
    <t>9.9参加松下北居然活动现场付款，抽奖送厨房龙头</t>
    <rPh sb="5" eb="6">
      <t>song'xia</t>
    </rPh>
    <rPh sb="7" eb="8">
      <t>bei'ju'ran</t>
    </rPh>
    <rPh sb="17" eb="18">
      <t>chou'jiang</t>
    </rPh>
    <rPh sb="19" eb="20">
      <t>chu'fang</t>
    </rPh>
    <rPh sb="21" eb="22">
      <t>long'tou</t>
    </rPh>
    <rPh sb="23" eb="24">
      <t>wei'ling'qu</t>
    </rPh>
    <phoneticPr fontId="6" type="noConversion"/>
  </si>
  <si>
    <t>城外诚都丝（华宇）</t>
    <phoneticPr fontId="6" type="noConversion"/>
  </si>
  <si>
    <t>NIPPON</t>
    <phoneticPr fontId="6" type="noConversion"/>
  </si>
  <si>
    <t>淘宝</t>
    <phoneticPr fontId="6" type="noConversion"/>
  </si>
  <si>
    <t>自己安装的</t>
    <phoneticPr fontId="6" type="noConversion"/>
  </si>
  <si>
    <t xml:space="preserve">淘宝 </t>
    <rPh sb="0" eb="1">
      <t>tao'baoyao'chai</t>
    </rPh>
    <phoneticPr fontId="6" type="noConversion"/>
  </si>
  <si>
    <t>装完电动晾衣架后成了摆设</t>
    <phoneticPr fontId="6" type="noConversion"/>
  </si>
  <si>
    <t>次卧吸顶灯</t>
    <phoneticPr fontId="6" type="noConversion"/>
  </si>
  <si>
    <t>落地窗室内护栏</t>
    <phoneticPr fontId="6" type="noConversion"/>
  </si>
  <si>
    <t>城外诚 特步</t>
    <phoneticPr fontId="6" type="noConversion"/>
  </si>
  <si>
    <t>柜门把手大</t>
    <rPh sb="0" eb="1">
      <t>gui'men</t>
    </rPh>
    <rPh sb="2" eb="3">
      <t>ba'shou</t>
    </rPh>
    <phoneticPr fontId="6" type="noConversion"/>
  </si>
  <si>
    <t>柜门把手小</t>
    <rPh sb="0" eb="1">
      <t>gui'men</t>
    </rPh>
    <rPh sb="2" eb="3">
      <t>ba'shou</t>
    </rPh>
    <phoneticPr fontId="6" type="noConversion"/>
  </si>
  <si>
    <t>套</t>
    <phoneticPr fontId="6" type="noConversion"/>
  </si>
  <si>
    <t>定制家具</t>
    <phoneticPr fontId="6" type="noConversion"/>
  </si>
  <si>
    <t>宜家四元桥</t>
    <phoneticPr fontId="6" type="noConversion"/>
  </si>
  <si>
    <t>艾瑞达圆把手</t>
    <phoneticPr fontId="6" type="noConversion"/>
  </si>
  <si>
    <t>直径24mm，转孔直径5mm，一套两个</t>
    <phoneticPr fontId="6" type="noConversion"/>
  </si>
  <si>
    <t>艾瑞达长把手</t>
    <phoneticPr fontId="6" type="noConversion"/>
  </si>
  <si>
    <t>长度168mm，孔跨度128mm，一套两个</t>
    <phoneticPr fontId="6" type="noConversion"/>
  </si>
  <si>
    <r>
      <t>7月9日活动，20000减500元，相当于实付19500，违约金退了</t>
    </r>
    <r>
      <rPr>
        <sz val="11"/>
        <rFont val="DengXian (正文)"/>
        <charset val="134"/>
      </rPr>
      <t>616</t>
    </r>
    <rPh sb="29" eb="30">
      <t>wei'yue'jin</t>
    </rPh>
    <rPh sb="32" eb="33">
      <t>tui</t>
    </rPh>
    <rPh sb="33" eb="34">
      <t>l</t>
    </rPh>
    <phoneticPr fontId="6" type="noConversion"/>
  </si>
  <si>
    <t>小推车+抽屉分隔</t>
    <phoneticPr fontId="6" type="noConversion"/>
  </si>
  <si>
    <t>挂杆，衣架等收纳</t>
    <phoneticPr fontId="6" type="noConversion"/>
  </si>
  <si>
    <t>蒸烤箱</t>
    <phoneticPr fontId="6" type="noConversion"/>
  </si>
  <si>
    <t>松下NU-JA101W</t>
    <phoneticPr fontId="6" type="noConversion"/>
  </si>
  <si>
    <t>二手赠送</t>
    <phoneticPr fontId="6" type="noConversion"/>
  </si>
  <si>
    <t>京东  2099-100-100</t>
    <phoneticPr fontId="6" type="noConversion"/>
  </si>
  <si>
    <t>飞美定制家具</t>
    <rPh sb="0" eb="1">
      <t>fei'mei</t>
    </rPh>
    <phoneticPr fontId="6" type="noConversion"/>
  </si>
  <si>
    <t xml:space="preserve">淘宝 </t>
    <rPh sb="0" eb="1">
      <t>tao'bao</t>
    </rPh>
    <phoneticPr fontId="6" type="noConversion"/>
  </si>
  <si>
    <t>山寨小推车</t>
    <rPh sb="0" eb="1">
      <t>shan'zhai</t>
    </rPh>
    <rPh sb="2" eb="3">
      <t>xiao'tui'che</t>
    </rPh>
    <phoneticPr fontId="6" type="noConversion"/>
  </si>
  <si>
    <t>厨房</t>
    <rPh sb="0" eb="1">
      <t>chu'fang</t>
    </rPh>
    <phoneticPr fontId="6" type="noConversion"/>
  </si>
  <si>
    <t>餐边柜</t>
    <rPh sb="0" eb="1">
      <t>can'bian'gui</t>
    </rPh>
    <phoneticPr fontId="6" type="noConversion"/>
  </si>
  <si>
    <t>成品家具</t>
    <rPh sb="0" eb="1">
      <t>cheng'p</t>
    </rPh>
    <rPh sb="2" eb="3">
      <t>jia'ju</t>
    </rPh>
    <phoneticPr fontId="6" type="noConversion"/>
  </si>
  <si>
    <t>躺椅</t>
    <rPh sb="0" eb="1">
      <t>tang'yi</t>
    </rPh>
    <phoneticPr fontId="6" type="noConversion"/>
  </si>
  <si>
    <t>松下 PH30CWS</t>
    <phoneticPr fontId="6" type="noConversion"/>
  </si>
  <si>
    <t>开荒保洁</t>
    <rPh sb="0" eb="1">
      <t>kai'huang</t>
    </rPh>
    <rPh sb="2" eb="3">
      <t>bao'jie</t>
    </rPh>
    <phoneticPr fontId="6" type="noConversion"/>
  </si>
  <si>
    <t>MUJI 5*1组合架</t>
    <phoneticPr fontId="6" type="noConversion"/>
  </si>
  <si>
    <t>爱琴海MUJI</t>
    <phoneticPr fontId="6" type="noConversion"/>
  </si>
  <si>
    <t>200*42*28.5</t>
    <phoneticPr fontId="6" type="noConversion"/>
  </si>
  <si>
    <t>161*28.5*121</t>
    <phoneticPr fontId="6" type="noConversion"/>
  </si>
  <si>
    <t>MUJI 宽型组合架</t>
    <phoneticPr fontId="6" type="noConversion"/>
  </si>
  <si>
    <t>JRiHome</t>
    <rPh sb="0" eb="1">
      <t>dai'ren'jie'wu</t>
    </rPh>
    <phoneticPr fontId="6" type="noConversion"/>
  </si>
  <si>
    <t>1300*450*100，红橡木</t>
    <rPh sb="0" eb="1">
      <t>ding'zuo</t>
    </rPh>
    <rPh sb="15" eb="16">
      <t>bai'xiang'mu</t>
    </rPh>
    <phoneticPr fontId="6" type="noConversion"/>
  </si>
  <si>
    <t>小件家具，生活用品等</t>
    <phoneticPr fontId="6" type="noConversion"/>
  </si>
  <si>
    <t>用8.5折券（包括送货安装费）</t>
    <phoneticPr fontId="6" type="noConversion"/>
  </si>
  <si>
    <t>用一张399-100券</t>
    <phoneticPr fontId="6" type="noConversion"/>
  </si>
  <si>
    <t>用两张399-100券</t>
    <phoneticPr fontId="6" type="noConversion"/>
  </si>
  <si>
    <t>用三张399-100券</t>
    <phoneticPr fontId="6" type="noConversion"/>
  </si>
  <si>
    <t>书桌</t>
    <phoneticPr fontId="6" type="noConversion"/>
  </si>
  <si>
    <t>宜家</t>
    <phoneticPr fontId="6" type="noConversion"/>
  </si>
  <si>
    <r>
      <t xml:space="preserve">淘宝 木邻  </t>
    </r>
    <r>
      <rPr>
        <sz val="11"/>
        <color rgb="FFFF0000"/>
        <rFont val="DengXian"/>
        <family val="4"/>
        <charset val="134"/>
        <scheme val="minor"/>
      </rPr>
      <t>退集分宝11070</t>
    </r>
    <phoneticPr fontId="6" type="noConversion"/>
  </si>
  <si>
    <r>
      <t xml:space="preserve">淘宝  </t>
    </r>
    <r>
      <rPr>
        <sz val="11"/>
        <color rgb="FFFF0000"/>
        <rFont val="DengXian"/>
        <family val="4"/>
        <charset val="134"/>
        <scheme val="minor"/>
      </rPr>
      <t>退集分宝4455</t>
    </r>
    <rPh sb="0" eb="1">
      <t>tao'bao</t>
    </rPh>
    <phoneticPr fontId="6" type="noConversion"/>
  </si>
  <si>
    <t>50*40*130</t>
    <phoneticPr fontId="6" type="noConversion"/>
  </si>
  <si>
    <t>白橡木实木</t>
    <phoneticPr fontId="6" type="noConversion"/>
  </si>
  <si>
    <t>福勒克（床），穆索特（泡沫床垫）</t>
    <rPh sb="0" eb="1">
      <t>fu</t>
    </rPh>
    <rPh sb="1" eb="2">
      <t>le</t>
    </rPh>
    <rPh sb="2" eb="3">
      <t>ke</t>
    </rPh>
    <phoneticPr fontId="6" type="noConversion"/>
  </si>
  <si>
    <t>卫生间</t>
    <phoneticPr fontId="6" type="noConversion"/>
  </si>
  <si>
    <t>浴帘</t>
    <phoneticPr fontId="6" type="noConversion"/>
  </si>
  <si>
    <t>宽200*高220</t>
    <phoneticPr fontId="6" type="noConversion"/>
  </si>
  <si>
    <t>淘宝</t>
    <phoneticPr fontId="6" type="noConversion"/>
  </si>
  <si>
    <r>
      <t>淘宝 仙人掌先生，</t>
    </r>
    <r>
      <rPr>
        <sz val="11"/>
        <color rgb="FFFF0000"/>
        <rFont val="DengXian"/>
        <family val="4"/>
        <charset val="134"/>
        <scheme val="minor"/>
      </rPr>
      <t>需退差价，详情见有道云笔记</t>
    </r>
    <rPh sb="0" eb="1">
      <t>tao'bao</t>
    </rPh>
    <rPh sb="3" eb="4">
      <t>xian'ren'zhang</t>
    </rPh>
    <rPh sb="6" eb="7">
      <t>xian'sheng</t>
    </rPh>
    <rPh sb="9" eb="10">
      <t>xu</t>
    </rPh>
    <rPh sb="10" eb="11">
      <t>tui</t>
    </rPh>
    <rPh sb="11" eb="12">
      <t>cha'jia</t>
    </rPh>
    <rPh sb="14" eb="15">
      <t>tui</t>
    </rPh>
    <rPh sb="15" eb="16">
      <t>liang'ge</t>
    </rPh>
    <rPh sb="17" eb="18">
      <t>deng</t>
    </rPh>
    <rPh sb="19" eb="20">
      <t>bu</t>
    </rPh>
    <rPh sb="20" eb="21">
      <t>gui'dao'dengdemei'huol</t>
    </rPh>
    <phoneticPr fontId="6" type="noConversion"/>
  </si>
  <si>
    <t>台灯</t>
    <phoneticPr fontId="6" type="noConversion"/>
  </si>
  <si>
    <t>特殊制作费116</t>
    <phoneticPr fontId="6" type="noConversion"/>
  </si>
  <si>
    <t>镜子（带灯）</t>
    <phoneticPr fontId="6" type="noConversion"/>
  </si>
  <si>
    <t>个</t>
    <phoneticPr fontId="6" type="noConversion"/>
  </si>
  <si>
    <t>银晶</t>
    <phoneticPr fontId="6" type="noConversion"/>
  </si>
  <si>
    <t>70宽*90高</t>
    <phoneticPr fontId="6" type="noConversion"/>
  </si>
  <si>
    <t>天猫银晶旗舰店</t>
    <phoneticPr fontId="6" type="noConversion"/>
  </si>
  <si>
    <t>NAS网络存储</t>
    <phoneticPr fontId="6" type="noConversion"/>
  </si>
  <si>
    <t>个</t>
    <phoneticPr fontId="6" type="noConversion"/>
  </si>
  <si>
    <r>
      <t xml:space="preserve">天猫 恒达 </t>
    </r>
    <r>
      <rPr>
        <sz val="11"/>
        <color rgb="FFFF0000"/>
        <rFont val="DengXian"/>
        <family val="4"/>
        <charset val="134"/>
        <scheme val="minor"/>
      </rPr>
      <t>淘宝联盟返佣金286</t>
    </r>
    <phoneticPr fontId="6" type="noConversion"/>
  </si>
  <si>
    <t>2110，装修结束拿条去退2099</t>
    <phoneticPr fontId="6" type="noConversion"/>
  </si>
  <si>
    <t>工长轻工辅料</t>
    <rPh sb="0" eb="1">
      <t>gong'z</t>
    </rPh>
    <phoneticPr fontId="6" type="noConversion"/>
  </si>
  <si>
    <t>次卧</t>
    <rPh sb="0" eb="1">
      <t>ci'wo</t>
    </rPh>
    <phoneticPr fontId="6" type="noConversion"/>
  </si>
  <si>
    <t>挡水条</t>
    <rPh sb="0" eb="1">
      <t>dang'shui'tiao</t>
    </rPh>
    <phoneticPr fontId="6" type="noConversion"/>
  </si>
  <si>
    <t>晾衣绳</t>
    <rPh sb="0" eb="1">
      <t>liang'yi'sheng</t>
    </rPh>
    <phoneticPr fontId="6" type="noConversion"/>
  </si>
  <si>
    <t xml:space="preserve">城外城4层布鲁斯特 </t>
    <rPh sb="0" eb="1">
      <t>cheng'wai'cheng</t>
    </rPh>
    <rPh sb="4" eb="5">
      <t>ceng</t>
    </rPh>
    <rPh sb="5" eb="6">
      <t>bu'lu'si'te</t>
    </rPh>
    <phoneticPr fontId="6" type="noConversion"/>
  </si>
  <si>
    <t>淘宝</t>
    <rPh sb="0" eb="1">
      <t>tao'b</t>
    </rPh>
    <phoneticPr fontId="6" type="noConversion"/>
  </si>
  <si>
    <t>城外城，满6000打85折</t>
    <phoneticPr fontId="6" type="noConversion"/>
  </si>
  <si>
    <t>天猫潜水艇代理</t>
    <rPh sb="0" eb="1">
      <t>tian'mao</t>
    </rPh>
    <rPh sb="2" eb="3">
      <t>qian'shui'ting</t>
    </rPh>
    <rPh sb="5" eb="6">
      <t>dai'li</t>
    </rPh>
    <phoneticPr fontId="6" type="noConversion"/>
  </si>
  <si>
    <t>朋友推荐的工长师傅</t>
    <rPh sb="0" eb="9">
      <t>peng'yo</t>
    </rPh>
    <phoneticPr fontId="6" type="noConversion"/>
  </si>
  <si>
    <t>淘宝  8090灯饰工厂直销店</t>
    <rPh sb="0" eb="2">
      <t>tao'ba</t>
    </rPh>
    <phoneticPr fontId="6" type="noConversion"/>
  </si>
  <si>
    <t>淘宝</t>
    <rPh sb="0" eb="2">
      <t>tao'ba</t>
    </rPh>
    <phoneticPr fontId="6" type="noConversion"/>
  </si>
  <si>
    <r>
      <t xml:space="preserve">淘宝 </t>
    </r>
    <r>
      <rPr>
        <sz val="11"/>
        <color rgb="FFFF0000"/>
        <rFont val="DengXian"/>
        <family val="4"/>
        <charset val="134"/>
        <scheme val="minor"/>
      </rPr>
      <t xml:space="preserve"> 退集分宝4427 </t>
    </r>
    <rPh sb="0" eb="1">
      <t>tao'bao</t>
    </rPh>
    <phoneticPr fontId="6" type="noConversion"/>
  </si>
  <si>
    <t>待人接物</t>
    <rPh sb="0" eb="2">
      <t>dai'ren'jie'w</t>
    </rPh>
    <phoneticPr fontId="6" type="noConversion"/>
  </si>
  <si>
    <t xml:space="preserve">淘宝 </t>
    <phoneticPr fontId="6" type="noConversion"/>
  </si>
  <si>
    <t>丽泽居然，8折+600优惠券</t>
    <rPh sb="0" eb="1">
      <t>li'ze</t>
    </rPh>
    <rPh sb="2" eb="3">
      <t>ju'ran</t>
    </rPh>
    <rPh sb="6" eb="7">
      <t>zhe</t>
    </rPh>
    <rPh sb="11" eb="12">
      <t>you'hui'quan</t>
    </rPh>
    <phoneticPr fontId="6" type="noConversion"/>
  </si>
  <si>
    <t>浴帘轨道</t>
    <rPh sb="0" eb="2">
      <t>yu'li'a</t>
    </rPh>
    <phoneticPr fontId="6" type="noConversion"/>
  </si>
  <si>
    <t>朗斯</t>
    <rPh sb="0" eb="2">
      <t>lang's</t>
    </rPh>
    <phoneticPr fontId="6" type="noConversion"/>
  </si>
  <si>
    <t>装小蜜的群友推荐的刘恒利石材，带样品免费上门测量</t>
    <phoneticPr fontId="6" type="noConversion"/>
  </si>
  <si>
    <t>城外城装小蜜折扣</t>
    <phoneticPr fontId="6" type="noConversion"/>
  </si>
  <si>
    <t>装小蜜内购</t>
    <phoneticPr fontId="6" type="noConversion"/>
  </si>
  <si>
    <t>东四环红星美凯龙，装小蜜内购</t>
    <phoneticPr fontId="6" type="noConversion"/>
  </si>
  <si>
    <t>十里河科勒专营店，装小蜜内购折扣</t>
    <rPh sb="0" eb="8">
      <t>zhe'ko</t>
    </rPh>
    <phoneticPr fontId="6" type="noConversion"/>
  </si>
  <si>
    <t>城外城装小蜜折扣</t>
    <phoneticPr fontId="6" type="noConversion"/>
  </si>
  <si>
    <t>城外诚，装小蜜内购</t>
    <phoneticPr fontId="6" type="noConversion"/>
  </si>
  <si>
    <t>装小蜜天彩</t>
    <rPh sb="4" eb="5">
      <t>tian'cai</t>
    </rPh>
    <phoneticPr fontId="6" type="noConversion"/>
  </si>
  <si>
    <t>新浪抢工长平台</t>
    <phoneticPr fontId="6" type="noConversion"/>
  </si>
  <si>
    <t>装小蜜团购</t>
    <phoneticPr fontId="6" type="noConversion"/>
  </si>
  <si>
    <t>东四环红星美凯龙，装小蜜</t>
    <phoneticPr fontId="6" type="noConversion"/>
  </si>
  <si>
    <t>备注：</t>
  </si>
  <si>
    <t>1.清单仅供参考</t>
  </si>
  <si>
    <t>2.装小蜜监理，雷军顺为资本投资，主打口碑和性价比，20元/㎡，老监理帮盯装修，躲开装修陷阱，再不用提心吊胆！</t>
  </si>
  <si>
    <t>3.免费预约装小蜜：</t>
  </si>
  <si>
    <t>http://m.zhuangxiaomi.com/apply.html?canid=weixinfy</t>
  </si>
  <si>
    <t>装小蜜监理</t>
    <phoneticPr fontId="6" type="noConversion"/>
  </si>
  <si>
    <t>戳链接或长按二维码可以看屋主故事</t>
    <phoneticPr fontId="20" type="noConversion"/>
  </si>
  <si>
    <t>项目</t>
    <phoneticPr fontId="21" type="noConversion"/>
  </si>
  <si>
    <t>费用</t>
    <phoneticPr fontId="21" type="noConversion"/>
  </si>
  <si>
    <t>占比</t>
    <phoneticPr fontId="21" type="noConversion"/>
  </si>
  <si>
    <t>设计施工</t>
  </si>
  <si>
    <t>家电</t>
  </si>
  <si>
    <t>家具</t>
  </si>
  <si>
    <t>https://mp.weixin.qq.com/s/cE8QQdSEUIEXg-J43bOFUw</t>
    <phoneticPr fontId="20" type="noConversion"/>
  </si>
  <si>
    <r>
      <t xml:space="preserve">    详细装修预算表</t>
    </r>
    <r>
      <rPr>
        <b/>
        <sz val="20"/>
        <color indexed="10"/>
        <rFont val="微软雅黑"/>
        <family val="2"/>
        <charset val="134"/>
      </rPr>
      <t>（看下角不同的表！）</t>
    </r>
    <phoneticPr fontId="21" type="noConversion"/>
  </si>
  <si>
    <t>1.清单仅供参考</t>
    <phoneticPr fontId="21" type="noConversion"/>
  </si>
  <si>
    <t>2.装小蜜监理，雷军顺为资本投资，主打口碑和性价比，20元/㎡，老监理帮盯装修，躲开装修陷阱，再不用提心吊胆！</t>
    <phoneticPr fontId="21" type="noConversion"/>
  </si>
  <si>
    <t>3.免费预约装小蜜：</t>
    <phoneticPr fontId="2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</si>
</sst>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76" formatCode="0.00_);[Red]\(0.00\)"/>
  </numFmts>
  <fonts count="27">
    <font>
      <sz val="11"/>
      <color theme="1"/>
      <name val="DengXian"/>
      <charset val="134"/>
      <scheme val="minor"/>
    </font>
    <font>
      <sz val="12"/>
      <color rgb="FF222222"/>
      <name val="Arial"/>
      <family val="2"/>
    </font>
    <font>
      <sz val="11"/>
      <color rgb="FFFF0000"/>
      <name val="DengXian"/>
      <family val="4"/>
      <charset val="134"/>
      <scheme val="minor"/>
    </font>
    <font>
      <sz val="11"/>
      <color rgb="FFFF0000"/>
      <name val="DengXian (正文)"/>
      <charset val="134"/>
    </font>
    <font>
      <b/>
      <sz val="11"/>
      <color theme="1"/>
      <name val="华文细黑"/>
      <family val="3"/>
      <charset val="134"/>
    </font>
    <font>
      <sz val="11"/>
      <color theme="1"/>
      <name val="DengXian"/>
      <family val="4"/>
      <charset val="134"/>
    </font>
    <font>
      <sz val="9"/>
      <name val="DengXian"/>
      <family val="4"/>
      <charset val="134"/>
      <scheme val="minor"/>
    </font>
    <font>
      <sz val="11"/>
      <color theme="1"/>
      <name val="DengXian (正文)"/>
      <charset val="134"/>
    </font>
    <font>
      <sz val="11"/>
      <name val="DengXian (正文)"/>
      <charset val="134"/>
    </font>
    <font>
      <sz val="11"/>
      <name val="DengXian"/>
      <family val="4"/>
      <charset val="134"/>
      <scheme val="minor"/>
    </font>
    <font>
      <sz val="11"/>
      <color theme="1"/>
      <name val="DengXian"/>
      <family val="4"/>
      <charset val="134"/>
    </font>
    <font>
      <sz val="11"/>
      <color theme="1"/>
      <name val="DengXian"/>
      <family val="4"/>
      <charset val="134"/>
      <scheme val="minor"/>
    </font>
    <font>
      <sz val="11"/>
      <color theme="1"/>
      <name val="DengXian"/>
      <family val="3"/>
      <charset val="134"/>
      <scheme val="minor"/>
    </font>
    <font>
      <sz val="12"/>
      <name val="宋体"/>
      <family val="3"/>
      <charset val="134"/>
    </font>
    <font>
      <sz val="10"/>
      <color indexed="8"/>
      <name val="Avenir Next"/>
    </font>
    <font>
      <sz val="11"/>
      <color theme="1"/>
      <name val="DengXian"/>
      <family val="2"/>
      <scheme val="minor"/>
    </font>
    <font>
      <sz val="10"/>
      <name val="黑体"/>
      <family val="3"/>
      <charset val="134"/>
    </font>
    <font>
      <u/>
      <sz val="12"/>
      <color theme="10"/>
      <name val="宋体"/>
      <family val="3"/>
      <charset val="134"/>
    </font>
    <font>
      <u/>
      <sz val="11"/>
      <color rgb="FF0000FF"/>
      <name val="DengXian"/>
      <family val="3"/>
      <charset val="134"/>
      <scheme val="minor"/>
    </font>
    <font>
      <sz val="11"/>
      <color theme="1"/>
      <name val="DengXian"/>
      <charset val="134"/>
      <scheme val="minor"/>
    </font>
    <font>
      <sz val="9"/>
      <name val="DengXian"/>
      <charset val="134"/>
      <scheme val="minor"/>
    </font>
    <font>
      <sz val="9"/>
      <name val="宋体"/>
      <family val="3"/>
      <charset val="134"/>
    </font>
    <font>
      <sz val="18"/>
      <color theme="0"/>
      <name val="微软雅黑"/>
      <family val="2"/>
      <charset val="134"/>
    </font>
    <font>
      <sz val="18"/>
      <color theme="1"/>
      <name val="微软雅黑"/>
      <family val="2"/>
      <charset val="134"/>
    </font>
    <font>
      <b/>
      <sz val="28"/>
      <color rgb="FFFF6600"/>
      <name val="微软雅黑"/>
      <family val="2"/>
      <charset val="134"/>
    </font>
    <font>
      <b/>
      <sz val="20"/>
      <color indexed="10"/>
      <name val="微软雅黑"/>
      <family val="2"/>
      <charset val="134"/>
    </font>
    <font>
      <sz val="12"/>
      <name val="微软雅黑"/>
      <family val="2"/>
      <charset val="134"/>
    </font>
  </fonts>
  <fills count="14">
    <fill>
      <patternFill patternType="none"/>
    </fill>
    <fill>
      <patternFill patternType="gray125"/>
    </fill>
    <fill>
      <patternFill patternType="solid">
        <fgColor theme="6" tint="0.39988402966399123"/>
        <bgColor indexed="64"/>
      </patternFill>
    </fill>
    <fill>
      <patternFill patternType="solid">
        <fgColor theme="9" tint="0.39988402966399123"/>
        <bgColor indexed="64"/>
      </patternFill>
    </fill>
    <fill>
      <patternFill patternType="solid">
        <fgColor theme="0" tint="-0.14990691854609822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theme="8" tint="0.79989013336588644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dotted">
        <color theme="0" tint="-0.499984740745262"/>
      </left>
      <right style="dotted">
        <color theme="0" tint="-0.499984740745262"/>
      </right>
      <top style="dotted">
        <color theme="0" tint="-0.499984740745262"/>
      </top>
      <bottom style="dotted">
        <color theme="0" tint="-0.4999847407452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0">
    <xf numFmtId="0" fontId="0" fillId="0" borderId="0"/>
    <xf numFmtId="0" fontId="12" fillId="0" borderId="0">
      <alignment vertical="center"/>
    </xf>
    <xf numFmtId="0" fontId="13" fillId="0" borderId="0">
      <alignment vertical="center"/>
    </xf>
    <xf numFmtId="0" fontId="14" fillId="0" borderId="0" applyNumberFormat="0" applyFill="0" applyBorder="0" applyProtection="0">
      <alignment vertical="top" wrapText="1"/>
    </xf>
    <xf numFmtId="0" fontId="15" fillId="0" borderId="0"/>
    <xf numFmtId="0" fontId="13" fillId="0" borderId="0"/>
    <xf numFmtId="0" fontId="17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43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</cellStyleXfs>
  <cellXfs count="98">
    <xf numFmtId="0" fontId="0" fillId="0" borderId="0" xfId="0"/>
    <xf numFmtId="0" fontId="0" fillId="0" borderId="0" xfId="0" applyAlignment="1">
      <alignment wrapText="1"/>
    </xf>
    <xf numFmtId="0" fontId="0" fillId="2" borderId="1" xfId="0" applyFill="1" applyBorder="1" applyAlignment="1">
      <alignment wrapText="1"/>
    </xf>
    <xf numFmtId="0" fontId="0" fillId="3" borderId="1" xfId="0" applyFill="1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 wrapText="1"/>
    </xf>
    <xf numFmtId="0" fontId="0" fillId="3" borderId="0" xfId="0" applyFill="1" applyBorder="1" applyAlignment="1">
      <alignment wrapText="1"/>
    </xf>
    <xf numFmtId="0" fontId="0" fillId="2" borderId="5" xfId="0" applyFill="1" applyBorder="1" applyAlignment="1">
      <alignment wrapText="1"/>
    </xf>
    <xf numFmtId="0" fontId="0" fillId="0" borderId="5" xfId="0" applyBorder="1" applyAlignment="1">
      <alignment wrapText="1"/>
    </xf>
    <xf numFmtId="0" fontId="0" fillId="0" borderId="0" xfId="0" applyFill="1"/>
    <xf numFmtId="0" fontId="0" fillId="4" borderId="0" xfId="0" applyFill="1"/>
    <xf numFmtId="0" fontId="0" fillId="0" borderId="1" xfId="0" applyFill="1" applyBorder="1" applyAlignment="1">
      <alignment wrapText="1"/>
    </xf>
    <xf numFmtId="0" fontId="0" fillId="0" borderId="1" xfId="0" applyFont="1" applyBorder="1" applyAlignment="1">
      <alignment wrapText="1"/>
    </xf>
    <xf numFmtId="0" fontId="0" fillId="4" borderId="1" xfId="0" applyFill="1" applyBorder="1" applyAlignment="1">
      <alignment wrapText="1"/>
    </xf>
    <xf numFmtId="0" fontId="0" fillId="3" borderId="0" xfId="0" applyFill="1" applyAlignment="1">
      <alignment wrapText="1"/>
    </xf>
    <xf numFmtId="0" fontId="0" fillId="0" borderId="2" xfId="0" applyFill="1" applyBorder="1" applyAlignment="1">
      <alignment wrapText="1"/>
    </xf>
    <xf numFmtId="0" fontId="0" fillId="0" borderId="1" xfId="0" applyFont="1" applyFill="1" applyBorder="1" applyAlignment="1">
      <alignment wrapText="1"/>
    </xf>
    <xf numFmtId="0" fontId="1" fillId="0" borderId="0" xfId="0" applyFont="1"/>
    <xf numFmtId="0" fontId="0" fillId="0" borderId="1" xfId="0" applyFill="1" applyBorder="1" applyAlignment="1">
      <alignment horizontal="left" wrapText="1"/>
    </xf>
    <xf numFmtId="0" fontId="0" fillId="0" borderId="1" xfId="0" applyFill="1" applyBorder="1" applyAlignment="1">
      <alignment horizontal="center" wrapText="1"/>
    </xf>
    <xf numFmtId="0" fontId="0" fillId="0" borderId="4" xfId="0" applyBorder="1" applyAlignment="1">
      <alignment horizontal="center" vertical="center" wrapText="1"/>
    </xf>
    <xf numFmtId="0" fontId="0" fillId="5" borderId="1" xfId="0" applyFill="1" applyBorder="1" applyAlignment="1">
      <alignment wrapText="1"/>
    </xf>
    <xf numFmtId="0" fontId="0" fillId="6" borderId="1" xfId="0" applyFill="1" applyBorder="1" applyAlignment="1">
      <alignment wrapText="1"/>
    </xf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0" fillId="0" borderId="2" xfId="0" applyBorder="1" applyAlignment="1">
      <alignment wrapText="1"/>
    </xf>
    <xf numFmtId="0" fontId="0" fillId="7" borderId="1" xfId="0" applyFill="1" applyBorder="1"/>
    <xf numFmtId="0" fontId="0" fillId="8" borderId="1" xfId="0" applyFill="1" applyBorder="1"/>
    <xf numFmtId="0" fontId="4" fillId="9" borderId="4" xfId="0" applyFont="1" applyFill="1" applyBorder="1" applyAlignment="1">
      <alignment horizontal="center" vertical="center" wrapText="1"/>
    </xf>
    <xf numFmtId="0" fontId="4" fillId="9" borderId="1" xfId="0" applyFont="1" applyFill="1" applyBorder="1" applyAlignment="1">
      <alignment horizontal="center" vertical="center" wrapText="1"/>
    </xf>
    <xf numFmtId="0" fontId="4" fillId="10" borderId="4" xfId="0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1" xfId="0" applyFill="1" applyBorder="1"/>
    <xf numFmtId="0" fontId="5" fillId="0" borderId="1" xfId="0" applyFont="1" applyBorder="1" applyAlignment="1">
      <alignment wrapText="1"/>
    </xf>
    <xf numFmtId="0" fontId="0" fillId="0" borderId="5" xfId="0" applyFill="1" applyBorder="1" applyAlignment="1">
      <alignment wrapText="1"/>
    </xf>
    <xf numFmtId="0" fontId="0" fillId="0" borderId="1" xfId="0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1" xfId="0" applyBorder="1" applyAlignment="1">
      <alignment horizontal="left" wrapText="1"/>
    </xf>
    <xf numFmtId="0" fontId="0" fillId="0" borderId="1" xfId="0" applyBorder="1" applyAlignment="1"/>
    <xf numFmtId="0" fontId="0" fillId="0" borderId="0" xfId="0" applyBorder="1"/>
    <xf numFmtId="0" fontId="2" fillId="11" borderId="1" xfId="0" applyFont="1" applyFill="1" applyBorder="1" applyAlignment="1">
      <alignment wrapText="1"/>
    </xf>
    <xf numFmtId="0" fontId="0" fillId="11" borderId="2" xfId="0" applyFill="1" applyBorder="1" applyAlignment="1">
      <alignment wrapText="1"/>
    </xf>
    <xf numFmtId="0" fontId="0" fillId="11" borderId="1" xfId="0" applyFill="1" applyBorder="1" applyAlignment="1">
      <alignment wrapText="1"/>
    </xf>
    <xf numFmtId="0" fontId="0" fillId="11" borderId="1" xfId="0" applyFont="1" applyFill="1" applyBorder="1" applyAlignment="1">
      <alignment vertical="center" wrapText="1"/>
    </xf>
    <xf numFmtId="0" fontId="9" fillId="0" borderId="1" xfId="0" applyFont="1" applyBorder="1" applyAlignment="1">
      <alignment wrapText="1"/>
    </xf>
    <xf numFmtId="0" fontId="0" fillId="0" borderId="1" xfId="0" applyFill="1" applyBorder="1" applyAlignment="1">
      <alignment vertical="center" wrapText="1"/>
    </xf>
    <xf numFmtId="0" fontId="9" fillId="0" borderId="5" xfId="0" applyFont="1" applyBorder="1" applyAlignment="1">
      <alignment wrapText="1"/>
    </xf>
    <xf numFmtId="0" fontId="0" fillId="12" borderId="1" xfId="0" applyFill="1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13" borderId="1" xfId="0" applyFill="1" applyBorder="1" applyAlignment="1">
      <alignment wrapText="1"/>
    </xf>
    <xf numFmtId="0" fontId="10" fillId="0" borderId="1" xfId="0" applyFont="1" applyBorder="1" applyAlignment="1">
      <alignment wrapText="1"/>
    </xf>
    <xf numFmtId="0" fontId="11" fillId="0" borderId="1" xfId="0" applyFont="1" applyBorder="1" applyAlignment="1">
      <alignment wrapText="1"/>
    </xf>
    <xf numFmtId="0" fontId="7" fillId="0" borderId="1" xfId="0" applyFont="1" applyBorder="1" applyAlignment="1">
      <alignment wrapText="1"/>
    </xf>
    <xf numFmtId="0" fontId="15" fillId="0" borderId="0" xfId="4"/>
    <xf numFmtId="0" fontId="15" fillId="0" borderId="0" xfId="4"/>
    <xf numFmtId="0" fontId="13" fillId="0" borderId="0" xfId="5"/>
    <xf numFmtId="0" fontId="16" fillId="0" borderId="0" xfId="5" applyFont="1"/>
    <xf numFmtId="0" fontId="17" fillId="0" borderId="0" xfId="6" applyAlignment="1" applyProtection="1"/>
    <xf numFmtId="0" fontId="15" fillId="0" borderId="0" xfId="4"/>
    <xf numFmtId="0" fontId="13" fillId="0" borderId="0" xfId="5"/>
    <xf numFmtId="0" fontId="16" fillId="0" borderId="0" xfId="5" applyFont="1"/>
    <xf numFmtId="0" fontId="17" fillId="0" borderId="0" xfId="6" applyAlignment="1" applyProtection="1"/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11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wrapText="1"/>
    </xf>
    <xf numFmtId="0" fontId="0" fillId="0" borderId="4" xfId="0" applyFill="1" applyBorder="1" applyAlignment="1">
      <alignment horizontal="center" wrapText="1"/>
    </xf>
    <xf numFmtId="43" fontId="22" fillId="9" borderId="9" xfId="8" applyFont="1" applyFill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/>
    </xf>
    <xf numFmtId="176" fontId="23" fillId="0" borderId="9" xfId="0" applyNumberFormat="1" applyFont="1" applyBorder="1" applyAlignment="1">
      <alignment horizontal="center" vertical="center"/>
    </xf>
    <xf numFmtId="10" fontId="23" fillId="0" borderId="9" xfId="9" applyNumberFormat="1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6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4" fillId="0" borderId="7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8" xfId="0" applyFont="1" applyBorder="1" applyAlignment="1">
      <alignment horizontal="center" vertical="center" wrapText="1"/>
    </xf>
    <xf numFmtId="0" fontId="16" fillId="10" borderId="0" xfId="0" applyFont="1" applyFill="1" applyAlignment="1"/>
    <xf numFmtId="0" fontId="0" fillId="10" borderId="0" xfId="0" applyFill="1" applyAlignment="1"/>
    <xf numFmtId="0" fontId="26" fillId="10" borderId="0" xfId="0" applyFont="1" applyFill="1" applyAlignment="1"/>
    <xf numFmtId="0" fontId="17" fillId="10" borderId="0" xfId="6" applyFill="1" applyAlignment="1" applyProtection="1"/>
  </cellXfs>
  <cellStyles count="10">
    <cellStyle name="百分比" xfId="9" builtinId="5"/>
    <cellStyle name="常规" xfId="0" builtinId="0"/>
    <cellStyle name="常规 2" xfId="3"/>
    <cellStyle name="常规 2 2" xfId="2"/>
    <cellStyle name="常规 2 3" xfId="5"/>
    <cellStyle name="常规 3" xfId="4"/>
    <cellStyle name="常规 4" xfId="1"/>
    <cellStyle name="超链接" xfId="6" builtinId="8"/>
    <cellStyle name="超链接 2" xfId="7"/>
    <cellStyle name="千位分隔" xfId="8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390525</xdr:colOff>
      <xdr:row>0</xdr:row>
      <xdr:rowOff>47625</xdr:rowOff>
    </xdr:from>
    <xdr:to>
      <xdr:col>7</xdr:col>
      <xdr:colOff>9525</xdr:colOff>
      <xdr:row>9</xdr:row>
      <xdr:rowOff>123825</xdr:rowOff>
    </xdr:to>
    <xdr:pic>
      <xdr:nvPicPr>
        <xdr:cNvPr id="5" name="图片 4" descr="https://qr.api.cli.im/qr?data=https%253A%252F%252Fmp.weixin.qq.com%252Fs%252FcE8QQdSEUIEXg-J43bOFUw&amp;level=H&amp;transparent=false&amp;bgcolor=%23ffffff&amp;forecolor=%23000000&amp;blockpixel=12&amp;marginblock=1&amp;logourl=&amp;size=260&amp;kid=cliim&amp;key=a01640fb95cba02d094753ebeb14c7ea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34225" y="47625"/>
          <a:ext cx="2476500" cy="2476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DengXian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DengXian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://m.zhuangxiaomi.com/apply.html?canid=weixinfy" TargetMode="External"/><Relationship Id="rId1" Type="http://schemas.openxmlformats.org/officeDocument/2006/relationships/hyperlink" Target="https://mp.weixin.qq.com/s/cE8QQdSEUIEXg-J43bOFUw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://m.zhuangxiaomi.com/apply.html?canid=weixinfy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m.zhuangxiaomi.com/apply.html?canid=weixinfy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7"/>
  <sheetViews>
    <sheetView workbookViewId="0">
      <selection activeCell="E38" sqref="E38"/>
    </sheetView>
  </sheetViews>
  <sheetFormatPr defaultColWidth="9" defaultRowHeight="13.5"/>
  <cols>
    <col min="1" max="1" width="17.875" customWidth="1"/>
    <col min="2" max="2" width="19" customWidth="1"/>
    <col min="3" max="3" width="16" customWidth="1"/>
    <col min="4" max="4" width="15.375" customWidth="1"/>
    <col min="5" max="5" width="16.125" customWidth="1"/>
    <col min="6" max="6" width="19.5" customWidth="1"/>
    <col min="7" max="7" width="17.625" customWidth="1"/>
    <col min="8" max="8" width="20.125" customWidth="1"/>
    <col min="9" max="9" width="19.625" customWidth="1"/>
    <col min="10" max="10" width="17.625" customWidth="1"/>
    <col min="11" max="11" width="17.125" customWidth="1"/>
  </cols>
  <sheetData>
    <row r="1" spans="1:21">
      <c r="A1" s="26" t="s">
        <v>102</v>
      </c>
      <c r="B1" s="27" t="s">
        <v>3</v>
      </c>
      <c r="C1" s="27" t="s">
        <v>17</v>
      </c>
      <c r="D1" s="27" t="s">
        <v>23</v>
      </c>
      <c r="E1" s="27" t="s">
        <v>26</v>
      </c>
      <c r="F1" s="27" t="s">
        <v>45</v>
      </c>
      <c r="G1" s="27" t="s">
        <v>55</v>
      </c>
      <c r="H1" s="27" t="s">
        <v>58</v>
      </c>
      <c r="I1" s="27" t="s">
        <v>59</v>
      </c>
      <c r="J1" s="27" t="s">
        <v>72</v>
      </c>
      <c r="K1" s="32"/>
      <c r="L1" s="31"/>
      <c r="M1" s="31"/>
      <c r="N1" s="31"/>
      <c r="O1" s="31"/>
      <c r="P1" s="31"/>
      <c r="Q1" s="31"/>
      <c r="R1" s="31"/>
      <c r="S1" s="31"/>
      <c r="T1" s="31"/>
      <c r="U1" s="31"/>
    </row>
    <row r="2" spans="1:21" ht="15.75">
      <c r="A2" s="27" t="s">
        <v>3</v>
      </c>
      <c r="B2" s="28" t="s">
        <v>103</v>
      </c>
      <c r="C2" s="28" t="s">
        <v>18</v>
      </c>
      <c r="D2" s="28" t="s">
        <v>6</v>
      </c>
      <c r="E2" s="28" t="s">
        <v>27</v>
      </c>
      <c r="F2" s="29" t="s">
        <v>46</v>
      </c>
      <c r="G2" s="28" t="s">
        <v>56</v>
      </c>
      <c r="H2" s="28" t="s">
        <v>14</v>
      </c>
      <c r="I2" s="28" t="s">
        <v>60</v>
      </c>
      <c r="J2" s="28" t="s">
        <v>73</v>
      </c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</row>
    <row r="3" spans="1:21" ht="15.75">
      <c r="A3" s="27" t="s">
        <v>17</v>
      </c>
      <c r="B3" s="29" t="s">
        <v>104</v>
      </c>
      <c r="C3" s="29" t="s">
        <v>19</v>
      </c>
      <c r="D3" s="29" t="s">
        <v>24</v>
      </c>
      <c r="E3" s="29" t="s">
        <v>29</v>
      </c>
      <c r="F3" s="28" t="s">
        <v>47</v>
      </c>
      <c r="G3" s="29" t="s">
        <v>57</v>
      </c>
      <c r="H3" s="29" t="s">
        <v>24</v>
      </c>
      <c r="I3" s="29" t="s">
        <v>61</v>
      </c>
      <c r="J3" s="29" t="s">
        <v>74</v>
      </c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</row>
    <row r="4" spans="1:21" ht="15.75">
      <c r="A4" s="27" t="s">
        <v>23</v>
      </c>
      <c r="B4" s="28" t="s">
        <v>4</v>
      </c>
      <c r="C4" s="28" t="s">
        <v>20</v>
      </c>
      <c r="D4" s="28" t="s">
        <v>11</v>
      </c>
      <c r="E4" s="28" t="s">
        <v>30</v>
      </c>
      <c r="F4" s="29" t="s">
        <v>48</v>
      </c>
      <c r="G4" s="28" t="s">
        <v>24</v>
      </c>
      <c r="H4" s="30"/>
      <c r="I4" s="28" t="s">
        <v>62</v>
      </c>
      <c r="J4" s="28" t="s">
        <v>76</v>
      </c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</row>
    <row r="5" spans="1:21" ht="15.75">
      <c r="A5" s="27" t="s">
        <v>26</v>
      </c>
      <c r="B5" s="29" t="s">
        <v>6</v>
      </c>
      <c r="C5" s="29" t="s">
        <v>21</v>
      </c>
      <c r="D5" s="29" t="s">
        <v>25</v>
      </c>
      <c r="E5" s="29" t="s">
        <v>31</v>
      </c>
      <c r="F5" s="28" t="s">
        <v>50</v>
      </c>
      <c r="H5" s="31"/>
      <c r="I5" s="29" t="s">
        <v>63</v>
      </c>
      <c r="J5" s="29" t="s">
        <v>77</v>
      </c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</row>
    <row r="6" spans="1:21" ht="15.75">
      <c r="A6" s="27" t="s">
        <v>45</v>
      </c>
      <c r="B6" s="29" t="s">
        <v>7</v>
      </c>
      <c r="C6" s="29" t="s">
        <v>22</v>
      </c>
      <c r="D6" s="31"/>
      <c r="E6" s="28" t="s">
        <v>32</v>
      </c>
      <c r="F6" s="29" t="s">
        <v>52</v>
      </c>
      <c r="G6" s="31"/>
      <c r="H6" s="31"/>
      <c r="I6" s="28" t="s">
        <v>105</v>
      </c>
      <c r="J6" s="29" t="s">
        <v>78</v>
      </c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</row>
    <row r="7" spans="1:21" ht="15" customHeight="1">
      <c r="A7" s="27" t="s">
        <v>55</v>
      </c>
      <c r="B7" s="29" t="s">
        <v>8</v>
      </c>
      <c r="C7" s="28" t="s">
        <v>106</v>
      </c>
      <c r="D7" s="31"/>
      <c r="E7" s="29" t="s">
        <v>34</v>
      </c>
      <c r="F7" s="28" t="s">
        <v>53</v>
      </c>
      <c r="G7" s="31"/>
      <c r="H7" s="31"/>
      <c r="I7" s="29" t="s">
        <v>64</v>
      </c>
      <c r="J7" s="28" t="s">
        <v>80</v>
      </c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</row>
    <row r="8" spans="1:21" ht="15.75">
      <c r="A8" s="27" t="s">
        <v>58</v>
      </c>
      <c r="B8" s="29" t="s">
        <v>9</v>
      </c>
      <c r="C8" s="29" t="s">
        <v>107</v>
      </c>
      <c r="D8" s="31"/>
      <c r="E8" s="28" t="s">
        <v>35</v>
      </c>
      <c r="F8" s="29" t="s">
        <v>54</v>
      </c>
      <c r="G8" s="31"/>
      <c r="H8" s="31"/>
      <c r="I8" s="28" t="s">
        <v>65</v>
      </c>
      <c r="J8" s="29" t="s">
        <v>81</v>
      </c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</row>
    <row r="9" spans="1:21" ht="15.75">
      <c r="A9" s="27" t="s">
        <v>59</v>
      </c>
      <c r="B9" s="29" t="s">
        <v>12</v>
      </c>
      <c r="C9" s="28" t="s">
        <v>108</v>
      </c>
      <c r="D9" s="31"/>
      <c r="E9" s="29" t="s">
        <v>36</v>
      </c>
      <c r="F9" s="31"/>
      <c r="G9" s="31"/>
      <c r="H9" s="31"/>
      <c r="I9" s="29" t="s">
        <v>57</v>
      </c>
      <c r="J9" s="28" t="s">
        <v>82</v>
      </c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</row>
    <row r="10" spans="1:21" ht="15.75">
      <c r="A10" s="27" t="s">
        <v>109</v>
      </c>
      <c r="B10" s="29" t="s">
        <v>10</v>
      </c>
      <c r="C10" s="29" t="s">
        <v>110</v>
      </c>
      <c r="D10" s="31"/>
      <c r="E10" s="28" t="s">
        <v>38</v>
      </c>
      <c r="F10" s="31"/>
      <c r="G10" s="31"/>
      <c r="H10" s="31"/>
      <c r="I10" s="28" t="s">
        <v>67</v>
      </c>
      <c r="J10" s="29" t="s">
        <v>83</v>
      </c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</row>
    <row r="11" spans="1:21" ht="15.75">
      <c r="A11" s="32"/>
      <c r="B11" s="29" t="s">
        <v>15</v>
      </c>
      <c r="C11" s="29" t="s">
        <v>111</v>
      </c>
      <c r="D11" s="31"/>
      <c r="E11" s="29" t="s">
        <v>39</v>
      </c>
      <c r="F11" s="31"/>
      <c r="G11" s="31"/>
      <c r="H11" s="31"/>
      <c r="I11" s="29" t="s">
        <v>68</v>
      </c>
      <c r="J11" s="28" t="s">
        <v>112</v>
      </c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</row>
    <row r="12" spans="1:21" ht="15.75">
      <c r="A12" s="31"/>
      <c r="B12" s="28" t="s">
        <v>108</v>
      </c>
      <c r="C12" s="31"/>
      <c r="D12" s="31"/>
      <c r="E12" s="28" t="s">
        <v>40</v>
      </c>
      <c r="F12" s="31"/>
      <c r="G12" s="31"/>
      <c r="H12" s="31"/>
      <c r="I12" s="28" t="s">
        <v>113</v>
      </c>
      <c r="J12" s="29" t="s">
        <v>84</v>
      </c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</row>
    <row r="13" spans="1:21" ht="15.75">
      <c r="A13" s="31"/>
      <c r="B13" s="28" t="s">
        <v>114</v>
      </c>
      <c r="C13" s="31"/>
      <c r="D13" s="31"/>
      <c r="E13" s="28" t="s">
        <v>42</v>
      </c>
      <c r="F13" s="31"/>
      <c r="G13" s="31"/>
      <c r="H13" s="31"/>
      <c r="I13" s="29" t="s">
        <v>24</v>
      </c>
      <c r="J13" s="28" t="s">
        <v>85</v>
      </c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</row>
    <row r="14" spans="1:21" ht="15.75">
      <c r="A14" s="31"/>
      <c r="B14" s="31"/>
      <c r="C14" s="31"/>
      <c r="D14" s="31"/>
      <c r="E14" s="28" t="s">
        <v>24</v>
      </c>
      <c r="F14" s="31"/>
      <c r="G14" s="31"/>
      <c r="H14" s="31"/>
      <c r="I14" s="28" t="s">
        <v>69</v>
      </c>
      <c r="J14" s="29" t="s">
        <v>86</v>
      </c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</row>
    <row r="15" spans="1:21" ht="15.75">
      <c r="A15" s="31"/>
      <c r="B15" s="31"/>
      <c r="C15" s="31"/>
      <c r="D15" s="31"/>
      <c r="E15" s="28" t="s">
        <v>43</v>
      </c>
      <c r="F15" s="31"/>
      <c r="G15" s="31"/>
      <c r="H15" s="31"/>
      <c r="I15" s="28" t="s">
        <v>70</v>
      </c>
      <c r="J15" s="28" t="s">
        <v>87</v>
      </c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</row>
    <row r="16" spans="1:21" ht="15.75">
      <c r="A16" s="31"/>
      <c r="B16" s="31"/>
      <c r="C16" s="31"/>
      <c r="D16" s="31"/>
      <c r="E16" s="29" t="s">
        <v>44</v>
      </c>
      <c r="F16" s="31"/>
      <c r="G16" s="31"/>
      <c r="H16" s="31"/>
      <c r="I16" s="29" t="s">
        <v>71</v>
      </c>
      <c r="J16" s="29" t="s">
        <v>88</v>
      </c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</row>
    <row r="17" spans="1:21" ht="15.75">
      <c r="A17" s="31"/>
      <c r="B17" s="31"/>
      <c r="C17" s="31"/>
      <c r="D17" s="31"/>
      <c r="E17" s="31"/>
      <c r="F17" s="31"/>
      <c r="G17" s="31"/>
      <c r="H17" s="31"/>
      <c r="I17" s="28" t="s">
        <v>115</v>
      </c>
      <c r="J17" s="28" t="s">
        <v>89</v>
      </c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</row>
    <row r="18" spans="1:21" ht="15.75">
      <c r="A18" s="31"/>
      <c r="B18" s="31"/>
      <c r="C18" s="31"/>
      <c r="D18" s="31"/>
      <c r="E18" s="31"/>
      <c r="F18" s="31"/>
      <c r="G18" s="31"/>
      <c r="H18" s="31"/>
      <c r="I18" s="28" t="s">
        <v>66</v>
      </c>
      <c r="J18" s="29" t="s">
        <v>90</v>
      </c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</row>
    <row r="19" spans="1:21" ht="15.75">
      <c r="A19" s="31"/>
      <c r="B19" s="31"/>
      <c r="C19" s="31"/>
      <c r="D19" s="31"/>
      <c r="E19" s="31"/>
      <c r="F19" s="31"/>
      <c r="G19" s="31"/>
      <c r="H19" s="31"/>
      <c r="I19" s="31"/>
      <c r="J19" s="28" t="s">
        <v>91</v>
      </c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</row>
    <row r="20" spans="1:21" ht="15.75">
      <c r="A20" s="31"/>
      <c r="B20" s="31"/>
      <c r="C20" s="31"/>
      <c r="D20" s="31"/>
      <c r="E20" s="31"/>
      <c r="F20" s="31"/>
      <c r="G20" s="31"/>
      <c r="H20" s="31"/>
      <c r="I20" s="31"/>
      <c r="J20" s="29" t="s">
        <v>92</v>
      </c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ht="15.75">
      <c r="A21" s="31"/>
      <c r="B21" s="31"/>
      <c r="C21" s="31"/>
      <c r="D21" s="31"/>
      <c r="E21" s="31"/>
      <c r="F21" s="31"/>
      <c r="G21" s="31"/>
      <c r="H21" s="31"/>
      <c r="I21" s="31"/>
      <c r="J21" s="28" t="s">
        <v>93</v>
      </c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</row>
    <row r="22" spans="1:21" ht="15.75">
      <c r="A22" s="31"/>
      <c r="B22" s="31"/>
      <c r="C22" s="31"/>
      <c r="D22" s="31"/>
      <c r="E22" s="31"/>
      <c r="F22" s="31"/>
      <c r="G22" s="31"/>
      <c r="H22" s="31"/>
      <c r="I22" s="31"/>
      <c r="J22" s="28" t="s">
        <v>94</v>
      </c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</row>
    <row r="23" spans="1:21" ht="15.75">
      <c r="A23" s="31"/>
      <c r="B23" s="31"/>
      <c r="C23" s="31"/>
      <c r="D23" s="31"/>
      <c r="E23" s="31"/>
      <c r="F23" s="31"/>
      <c r="G23" s="31"/>
      <c r="H23" s="31"/>
      <c r="I23" s="31"/>
      <c r="J23" s="29" t="s">
        <v>95</v>
      </c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</row>
    <row r="24" spans="1:21" ht="15.75">
      <c r="A24" s="31"/>
      <c r="B24" s="31"/>
      <c r="C24" s="31"/>
      <c r="D24" s="31"/>
      <c r="E24" s="31"/>
      <c r="F24" s="31"/>
      <c r="G24" s="31"/>
      <c r="H24" s="31"/>
      <c r="I24" s="31"/>
      <c r="J24" s="28" t="s">
        <v>82</v>
      </c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</row>
    <row r="25" spans="1:21" ht="15.75">
      <c r="A25" s="31"/>
      <c r="B25" s="31"/>
      <c r="C25" s="31"/>
      <c r="D25" s="31"/>
      <c r="E25" s="31"/>
      <c r="F25" s="31"/>
      <c r="G25" s="31"/>
      <c r="H25" s="31"/>
      <c r="I25" s="31"/>
      <c r="J25" s="28" t="s">
        <v>96</v>
      </c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</row>
    <row r="26" spans="1:21" ht="15.75">
      <c r="A26" s="31"/>
      <c r="B26" s="31"/>
      <c r="C26" s="31"/>
      <c r="D26" s="31"/>
      <c r="E26" s="31"/>
      <c r="F26" s="31"/>
      <c r="G26" s="31"/>
      <c r="H26" s="31"/>
      <c r="I26" s="31"/>
      <c r="J26" s="29" t="s">
        <v>97</v>
      </c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</row>
    <row r="27" spans="1:21" ht="15.75">
      <c r="A27" s="31"/>
      <c r="B27" s="31"/>
      <c r="C27" s="31"/>
      <c r="D27" s="31"/>
      <c r="E27" s="31"/>
      <c r="F27" s="31"/>
      <c r="G27" s="31"/>
      <c r="H27" s="31"/>
      <c r="I27" s="31"/>
      <c r="J27" s="28" t="s">
        <v>98</v>
      </c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</row>
    <row r="28" spans="1:21" ht="15.75">
      <c r="A28" s="31"/>
      <c r="B28" s="31"/>
      <c r="C28" s="31"/>
      <c r="D28" s="31"/>
      <c r="E28" s="31"/>
      <c r="F28" s="31"/>
      <c r="G28" s="31"/>
      <c r="H28" s="31"/>
      <c r="I28" s="31"/>
      <c r="J28" s="28" t="s">
        <v>99</v>
      </c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</row>
    <row r="29" spans="1:21" ht="15.75">
      <c r="A29" s="31"/>
      <c r="B29" s="31"/>
      <c r="C29" s="31"/>
      <c r="D29" s="31"/>
      <c r="E29" s="31"/>
      <c r="F29" s="31"/>
      <c r="G29" s="31"/>
      <c r="H29" s="31"/>
      <c r="I29" s="31"/>
      <c r="J29" s="29" t="s">
        <v>100</v>
      </c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</row>
    <row r="30" spans="1:21" ht="15.75">
      <c r="A30" s="31"/>
      <c r="B30" s="31"/>
      <c r="C30" s="31"/>
      <c r="D30" s="31"/>
      <c r="E30" s="31"/>
      <c r="F30" s="31"/>
      <c r="G30" s="31"/>
      <c r="H30" s="31"/>
      <c r="I30" s="31"/>
      <c r="J30" s="28" t="s">
        <v>101</v>
      </c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</row>
    <row r="31" spans="1:21">
      <c r="A31" s="31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</row>
    <row r="32" spans="1:21">
      <c r="A32" s="31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</row>
    <row r="33" spans="1:21">
      <c r="A33" s="31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</row>
    <row r="34" spans="1:21">
      <c r="A34" s="31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</row>
    <row r="35" spans="1:21">
      <c r="A35" s="31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</row>
    <row r="36" spans="1:21">
      <c r="A36" s="31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</row>
    <row r="37" spans="1:21">
      <c r="A37" s="31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</row>
    <row r="38" spans="1:21">
      <c r="A38" s="31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</row>
    <row r="39" spans="1:21">
      <c r="A39" s="31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</row>
    <row r="40" spans="1:21">
      <c r="A40" s="31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</row>
    <row r="41" spans="1:2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>
      <c r="A42" s="31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</row>
    <row r="43" spans="1:21">
      <c r="A43" s="31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</row>
    <row r="44" spans="1:21">
      <c r="A44" s="31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</row>
    <row r="45" spans="1:21">
      <c r="A45" s="31"/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</row>
    <row r="46" spans="1:21">
      <c r="A46" s="31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</row>
    <row r="47" spans="1:21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</row>
    <row r="48" spans="1:21">
      <c r="A48" s="31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</row>
    <row r="49" spans="1:21">
      <c r="A49" s="31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</row>
    <row r="50" spans="1:21">
      <c r="A50" s="31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</row>
    <row r="51" spans="1:21">
      <c r="A51" s="31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</row>
    <row r="52" spans="1:21">
      <c r="A52" s="31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</row>
    <row r="53" spans="1:21">
      <c r="A53" s="31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</row>
    <row r="54" spans="1:21">
      <c r="A54" s="31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</row>
    <row r="55" spans="1:21">
      <c r="A55" s="31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</row>
    <row r="56" spans="1:21">
      <c r="A56" s="31"/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</row>
    <row r="57" spans="1:21">
      <c r="A57" s="31"/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</row>
  </sheetData>
  <phoneticPr fontId="6" type="noConversion"/>
  <pageMargins left="0.75" right="0.75" top="1" bottom="1" header="0.51180555555555596" footer="0.5118055555555559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0"/>
  <sheetViews>
    <sheetView tabSelected="1" topLeftCell="A7" workbookViewId="0">
      <selection activeCell="C27" sqref="C27"/>
    </sheetView>
  </sheetViews>
  <sheetFormatPr defaultRowHeight="13.5"/>
  <cols>
    <col min="1" max="1" width="32.625" customWidth="1"/>
    <col min="2" max="2" width="26.375" customWidth="1"/>
    <col min="3" max="3" width="29.5" customWidth="1"/>
    <col min="4" max="4" width="10.5" bestFit="1" customWidth="1"/>
    <col min="13" max="13" width="17.875" customWidth="1"/>
  </cols>
  <sheetData>
    <row r="2" spans="1:9" ht="24.75">
      <c r="A2" s="81" t="s">
        <v>521</v>
      </c>
      <c r="B2" s="81" t="s">
        <v>522</v>
      </c>
      <c r="C2" s="81" t="s">
        <v>523</v>
      </c>
    </row>
    <row r="3" spans="1:9" ht="24.75">
      <c r="A3" s="82" t="s">
        <v>524</v>
      </c>
      <c r="B3" s="83">
        <v>60766.6</v>
      </c>
      <c r="C3" s="84">
        <v>0.16944451880306416</v>
      </c>
      <c r="H3" t="s">
        <v>520</v>
      </c>
    </row>
    <row r="4" spans="1:9" ht="24.75">
      <c r="A4" s="82" t="s">
        <v>130</v>
      </c>
      <c r="B4" s="83">
        <v>124734.3</v>
      </c>
      <c r="C4" s="84">
        <v>0.34781513926625884</v>
      </c>
    </row>
    <row r="5" spans="1:9" ht="24.75">
      <c r="A5" s="82" t="s">
        <v>525</v>
      </c>
      <c r="B5" s="83">
        <v>105563</v>
      </c>
      <c r="C5" s="84">
        <v>0.29435696152833729</v>
      </c>
      <c r="H5" s="62" t="s">
        <v>527</v>
      </c>
    </row>
    <row r="6" spans="1:9" ht="24.75">
      <c r="A6" s="82" t="s">
        <v>526</v>
      </c>
      <c r="B6" s="83">
        <v>67558.5</v>
      </c>
      <c r="C6" s="84">
        <v>0.1883833804023396</v>
      </c>
    </row>
    <row r="7" spans="1:9" ht="24.75">
      <c r="A7" s="82" t="s">
        <v>118</v>
      </c>
      <c r="B7" s="83">
        <v>358622.4</v>
      </c>
      <c r="C7" s="84">
        <v>1</v>
      </c>
    </row>
    <row r="13" spans="1:9">
      <c r="A13" s="85" t="s">
        <v>528</v>
      </c>
      <c r="B13" s="86"/>
      <c r="C13" s="86"/>
      <c r="D13" s="86"/>
      <c r="E13" s="86"/>
      <c r="F13" s="86"/>
      <c r="G13" s="86"/>
      <c r="H13" s="86"/>
      <c r="I13" s="87"/>
    </row>
    <row r="14" spans="1:9">
      <c r="A14" s="88"/>
      <c r="B14" s="89"/>
      <c r="C14" s="89"/>
      <c r="D14" s="89"/>
      <c r="E14" s="89"/>
      <c r="F14" s="89"/>
      <c r="G14" s="89"/>
      <c r="H14" s="89"/>
      <c r="I14" s="90"/>
    </row>
    <row r="15" spans="1:9">
      <c r="A15" s="88"/>
      <c r="B15" s="89"/>
      <c r="C15" s="89"/>
      <c r="D15" s="89"/>
      <c r="E15" s="89"/>
      <c r="F15" s="89"/>
      <c r="G15" s="89"/>
      <c r="H15" s="89"/>
      <c r="I15" s="90"/>
    </row>
    <row r="16" spans="1:9">
      <c r="A16" s="91"/>
      <c r="B16" s="92"/>
      <c r="C16" s="92"/>
      <c r="D16" s="92"/>
      <c r="E16" s="92"/>
      <c r="F16" s="92"/>
      <c r="G16" s="92"/>
      <c r="H16" s="92"/>
      <c r="I16" s="93"/>
    </row>
    <row r="17" spans="1:9" ht="17.25">
      <c r="A17" s="94" t="s">
        <v>514</v>
      </c>
      <c r="B17" s="94" t="s">
        <v>529</v>
      </c>
      <c r="C17" s="95"/>
      <c r="D17" s="95"/>
      <c r="E17" s="95"/>
      <c r="F17" s="96"/>
      <c r="G17" s="96"/>
      <c r="H17" s="96"/>
      <c r="I17" s="96"/>
    </row>
    <row r="18" spans="1:9" ht="17.25">
      <c r="A18" s="95"/>
      <c r="B18" s="94" t="s">
        <v>530</v>
      </c>
      <c r="C18" s="94"/>
      <c r="D18" s="95"/>
      <c r="E18" s="95"/>
      <c r="F18" s="96"/>
      <c r="G18" s="96"/>
      <c r="H18" s="96"/>
      <c r="I18" s="96"/>
    </row>
    <row r="19" spans="1:9" ht="17.25">
      <c r="A19" s="95"/>
      <c r="B19" s="94" t="s">
        <v>531</v>
      </c>
      <c r="C19" s="97" t="s">
        <v>518</v>
      </c>
      <c r="D19" s="95"/>
      <c r="E19" s="95"/>
      <c r="F19" s="96"/>
      <c r="G19" s="96"/>
      <c r="H19" s="96"/>
      <c r="I19" s="96"/>
    </row>
    <row r="20" spans="1:9" ht="17.25">
      <c r="A20" s="96"/>
      <c r="B20" s="96"/>
      <c r="C20" s="96"/>
      <c r="D20" s="96"/>
      <c r="E20" s="96"/>
      <c r="F20" s="96"/>
      <c r="G20" s="96"/>
      <c r="H20" s="96"/>
      <c r="I20" s="96"/>
    </row>
  </sheetData>
  <mergeCells count="1">
    <mergeCell ref="A13:I16"/>
  </mergeCells>
  <phoneticPr fontId="20" type="noConversion"/>
  <hyperlinks>
    <hyperlink ref="H5" r:id="rId1"/>
    <hyperlink ref="C19" r:id="rId2"/>
  </hyperlinks>
  <pageMargins left="0.7" right="0.7" top="0.75" bottom="0.75" header="0.3" footer="0.3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9"/>
  <sheetViews>
    <sheetView workbookViewId="0">
      <pane ySplit="1" topLeftCell="A86" activePane="bottomLeft" state="frozen"/>
      <selection pane="bottomLeft" activeCell="E98" sqref="E98"/>
    </sheetView>
  </sheetViews>
  <sheetFormatPr defaultColWidth="11" defaultRowHeight="13.5"/>
  <cols>
    <col min="1" max="1" width="15.125" style="1" customWidth="1"/>
    <col min="2" max="2" width="13" style="1" bestFit="1" customWidth="1"/>
    <col min="3" max="3" width="12.5" style="1" customWidth="1"/>
    <col min="4" max="8" width="11" style="1" customWidth="1"/>
    <col min="9" max="9" width="9.375" style="1" customWidth="1"/>
    <col min="10" max="10" width="17.125" style="1" customWidth="1"/>
    <col min="11" max="11" width="22.875" style="1" customWidth="1"/>
    <col min="12" max="12" width="34.5" style="1" customWidth="1"/>
  </cols>
  <sheetData>
    <row r="1" spans="1:15">
      <c r="A1" s="75" t="s">
        <v>116</v>
      </c>
      <c r="B1" s="75"/>
      <c r="C1" s="75"/>
      <c r="D1" s="2" t="s">
        <v>117</v>
      </c>
      <c r="E1" s="2" t="s">
        <v>1</v>
      </c>
      <c r="F1" s="2" t="s">
        <v>2</v>
      </c>
      <c r="G1" s="3" t="s">
        <v>118</v>
      </c>
      <c r="H1" s="2" t="s">
        <v>119</v>
      </c>
      <c r="I1" s="2" t="s">
        <v>120</v>
      </c>
      <c r="J1" s="2" t="s">
        <v>0</v>
      </c>
      <c r="K1" s="2" t="s">
        <v>121</v>
      </c>
      <c r="L1" s="2" t="s">
        <v>122</v>
      </c>
    </row>
    <row r="2" spans="1:15" s="9" customFormat="1">
      <c r="A2" s="18" t="s">
        <v>123</v>
      </c>
      <c r="B2" s="19"/>
      <c r="C2" s="19"/>
      <c r="D2" s="11" t="s">
        <v>124</v>
      </c>
      <c r="E2" s="11">
        <v>89.23</v>
      </c>
      <c r="F2" s="11">
        <v>20</v>
      </c>
      <c r="G2" s="4">
        <f t="shared" ref="G2:G6" si="0">F2*E2</f>
        <v>1784.6000000000001</v>
      </c>
      <c r="H2" s="11">
        <v>1784.6</v>
      </c>
      <c r="I2" s="4">
        <f t="shared" ref="I2:I6" si="1">G2-H2</f>
        <v>0</v>
      </c>
      <c r="J2" s="11"/>
      <c r="K2" s="11"/>
      <c r="L2" s="11" t="s">
        <v>519</v>
      </c>
    </row>
    <row r="3" spans="1:15">
      <c r="A3" s="4" t="s">
        <v>125</v>
      </c>
      <c r="B3" s="4"/>
      <c r="C3" s="4"/>
      <c r="D3" s="4"/>
      <c r="E3" s="4">
        <v>1</v>
      </c>
      <c r="F3" s="4">
        <v>500</v>
      </c>
      <c r="G3" s="4">
        <f t="shared" si="0"/>
        <v>500</v>
      </c>
      <c r="H3" s="4">
        <v>500</v>
      </c>
      <c r="I3" s="4">
        <f t="shared" si="1"/>
        <v>0</v>
      </c>
      <c r="J3" s="4"/>
      <c r="K3" s="4"/>
      <c r="L3" s="4" t="s">
        <v>511</v>
      </c>
    </row>
    <row r="4" spans="1:15" ht="27">
      <c r="A4" s="4" t="s">
        <v>486</v>
      </c>
      <c r="B4" s="4"/>
      <c r="C4" s="4"/>
      <c r="D4" s="4"/>
      <c r="E4" s="4">
        <v>1</v>
      </c>
      <c r="F4" s="4">
        <v>35882</v>
      </c>
      <c r="G4" s="4">
        <f t="shared" si="0"/>
        <v>35882</v>
      </c>
      <c r="H4" s="4">
        <v>35882</v>
      </c>
      <c r="I4" s="4">
        <f t="shared" si="1"/>
        <v>0</v>
      </c>
      <c r="J4" s="4"/>
      <c r="K4" s="4" t="s">
        <v>127</v>
      </c>
      <c r="L4" s="4" t="s">
        <v>126</v>
      </c>
    </row>
    <row r="5" spans="1:15">
      <c r="A5" s="4" t="s">
        <v>128</v>
      </c>
      <c r="B5" s="4"/>
      <c r="C5" s="4"/>
      <c r="D5" s="4"/>
      <c r="E5" s="4">
        <v>1</v>
      </c>
      <c r="F5" s="4">
        <v>22600</v>
      </c>
      <c r="G5" s="4">
        <f t="shared" si="0"/>
        <v>22600</v>
      </c>
      <c r="H5" s="4">
        <v>22600</v>
      </c>
      <c r="I5" s="4">
        <f t="shared" si="1"/>
        <v>0</v>
      </c>
      <c r="J5" s="4"/>
      <c r="K5" s="4"/>
      <c r="L5" s="4" t="s">
        <v>126</v>
      </c>
    </row>
    <row r="6" spans="1:15" ht="27">
      <c r="A6" s="4" t="s">
        <v>129</v>
      </c>
      <c r="B6" s="4"/>
      <c r="C6" s="4"/>
      <c r="D6" s="4"/>
      <c r="E6" s="4">
        <v>1</v>
      </c>
      <c r="F6" s="4">
        <v>11</v>
      </c>
      <c r="G6" s="4">
        <f t="shared" si="0"/>
        <v>11</v>
      </c>
      <c r="H6" s="4">
        <v>11</v>
      </c>
      <c r="I6" s="4">
        <f t="shared" si="1"/>
        <v>0</v>
      </c>
      <c r="J6" s="4"/>
      <c r="K6" s="23" t="s">
        <v>485</v>
      </c>
      <c r="L6" s="4"/>
      <c r="O6">
        <f>SUM(H2,H3,H4,H5)</f>
        <v>60766.6</v>
      </c>
    </row>
    <row r="7" spans="1:1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</row>
    <row r="8" spans="1:15" ht="54">
      <c r="A8" s="63" t="s">
        <v>130</v>
      </c>
      <c r="B8" s="20"/>
      <c r="C8" s="4" t="s">
        <v>78</v>
      </c>
      <c r="D8" s="4" t="s">
        <v>124</v>
      </c>
      <c r="E8" s="4">
        <v>1</v>
      </c>
      <c r="F8" s="4">
        <v>13434</v>
      </c>
      <c r="G8" s="4">
        <f>F8*E8</f>
        <v>13434</v>
      </c>
      <c r="H8" s="4">
        <v>13434</v>
      </c>
      <c r="I8" s="4">
        <f>G8-H8</f>
        <v>0</v>
      </c>
      <c r="J8" s="4" t="s">
        <v>79</v>
      </c>
      <c r="K8" s="4" t="s">
        <v>412</v>
      </c>
      <c r="L8" s="4" t="s">
        <v>506</v>
      </c>
    </row>
    <row r="9" spans="1:15">
      <c r="A9" s="64"/>
      <c r="B9" s="71" t="s">
        <v>83</v>
      </c>
      <c r="C9" s="4" t="s">
        <v>131</v>
      </c>
      <c r="D9" s="4" t="s">
        <v>124</v>
      </c>
      <c r="E9" s="4">
        <v>1</v>
      </c>
      <c r="F9" s="4">
        <v>1787.5</v>
      </c>
      <c r="G9" s="4">
        <f t="shared" ref="G9:G20" si="2">F9*E9</f>
        <v>1787.5</v>
      </c>
      <c r="H9" s="4">
        <v>1787.5</v>
      </c>
      <c r="I9" s="4">
        <f>G9-H9</f>
        <v>0</v>
      </c>
      <c r="J9" s="4" t="s">
        <v>413</v>
      </c>
      <c r="K9" s="4"/>
      <c r="L9" s="4" t="s">
        <v>505</v>
      </c>
    </row>
    <row r="10" spans="1:15">
      <c r="A10" s="64"/>
      <c r="B10" s="72"/>
      <c r="C10" s="11" t="s">
        <v>132</v>
      </c>
      <c r="D10" s="4" t="s">
        <v>124</v>
      </c>
      <c r="E10" s="4"/>
      <c r="F10" s="4"/>
      <c r="G10" s="4"/>
      <c r="H10" s="4"/>
      <c r="I10" s="4"/>
      <c r="J10" s="4" t="s">
        <v>133</v>
      </c>
      <c r="K10" s="4"/>
      <c r="L10" s="4" t="s">
        <v>134</v>
      </c>
    </row>
    <row r="11" spans="1:15">
      <c r="A11" s="64"/>
      <c r="B11" s="72"/>
      <c r="C11" s="11" t="s">
        <v>135</v>
      </c>
      <c r="D11" s="4" t="s">
        <v>124</v>
      </c>
      <c r="E11" s="4">
        <v>1</v>
      </c>
      <c r="F11" s="4">
        <v>5618</v>
      </c>
      <c r="G11" s="4">
        <f t="shared" si="2"/>
        <v>5618</v>
      </c>
      <c r="H11" s="4">
        <v>5618</v>
      </c>
      <c r="I11" s="4">
        <f t="shared" ref="I11:I79" si="3">G11-H11</f>
        <v>0</v>
      </c>
      <c r="J11" s="4" t="s">
        <v>136</v>
      </c>
      <c r="K11" s="4"/>
      <c r="L11" s="23" t="s">
        <v>137</v>
      </c>
    </row>
    <row r="12" spans="1:15">
      <c r="A12" s="64"/>
      <c r="B12" s="72"/>
      <c r="C12" s="11" t="s">
        <v>138</v>
      </c>
      <c r="D12" s="4" t="s">
        <v>124</v>
      </c>
      <c r="E12" s="4"/>
      <c r="F12" s="4"/>
      <c r="G12" s="4"/>
      <c r="H12" s="4"/>
      <c r="I12" s="4"/>
      <c r="J12" s="4" t="s">
        <v>139</v>
      </c>
      <c r="K12" s="4"/>
      <c r="L12" s="4"/>
    </row>
    <row r="13" spans="1:15">
      <c r="A13" s="64"/>
      <c r="B13" s="72"/>
      <c r="C13" s="11" t="s">
        <v>140</v>
      </c>
      <c r="D13" s="4" t="s">
        <v>124</v>
      </c>
      <c r="E13" s="4"/>
      <c r="F13" s="4"/>
      <c r="G13" s="4"/>
      <c r="H13" s="4"/>
      <c r="I13" s="4"/>
      <c r="J13" s="4" t="s">
        <v>141</v>
      </c>
      <c r="K13" s="4"/>
      <c r="L13" s="4"/>
    </row>
    <row r="14" spans="1:15" ht="27">
      <c r="A14" s="64"/>
      <c r="B14" s="72"/>
      <c r="C14" s="11" t="s">
        <v>142</v>
      </c>
      <c r="D14" s="4" t="s">
        <v>124</v>
      </c>
      <c r="E14" s="4"/>
      <c r="F14" s="4"/>
      <c r="G14" s="4"/>
      <c r="H14" s="4"/>
      <c r="I14" s="4"/>
      <c r="J14" s="4" t="s">
        <v>143</v>
      </c>
      <c r="K14" s="24" t="s">
        <v>144</v>
      </c>
      <c r="L14" s="4"/>
    </row>
    <row r="15" spans="1:15">
      <c r="A15" s="64"/>
      <c r="B15" s="72"/>
      <c r="C15" s="11" t="s">
        <v>145</v>
      </c>
      <c r="D15" s="4" t="s">
        <v>146</v>
      </c>
      <c r="E15" s="4"/>
      <c r="F15" s="4"/>
      <c r="G15" s="4"/>
      <c r="H15" s="4"/>
      <c r="I15" s="4"/>
      <c r="J15" s="4" t="s">
        <v>147</v>
      </c>
      <c r="K15" s="24" t="s">
        <v>415</v>
      </c>
      <c r="L15" s="4"/>
    </row>
    <row r="16" spans="1:15">
      <c r="A16" s="64"/>
      <c r="B16" s="72"/>
      <c r="C16" s="11" t="s">
        <v>148</v>
      </c>
      <c r="D16" s="4"/>
      <c r="E16" s="4"/>
      <c r="F16" s="4"/>
      <c r="G16" s="4"/>
      <c r="H16" s="4"/>
      <c r="I16" s="4"/>
      <c r="J16" s="4"/>
      <c r="K16" s="4"/>
      <c r="L16" s="4"/>
    </row>
    <row r="17" spans="1:13">
      <c r="A17" s="64"/>
      <c r="B17" s="72"/>
      <c r="C17" s="11" t="s">
        <v>149</v>
      </c>
      <c r="D17" s="4" t="s">
        <v>150</v>
      </c>
      <c r="E17" s="4">
        <v>2</v>
      </c>
      <c r="F17" s="4"/>
      <c r="G17" s="4"/>
      <c r="H17" s="4"/>
      <c r="I17" s="4"/>
      <c r="J17" s="4"/>
      <c r="K17" s="24" t="s">
        <v>414</v>
      </c>
      <c r="L17" s="4"/>
    </row>
    <row r="18" spans="1:13">
      <c r="A18" s="64"/>
      <c r="B18" s="73"/>
      <c r="C18" s="11" t="s">
        <v>151</v>
      </c>
      <c r="D18" s="4"/>
      <c r="E18" s="4">
        <v>1</v>
      </c>
      <c r="F18" s="4">
        <v>193.5</v>
      </c>
      <c r="G18" s="4">
        <f t="shared" si="2"/>
        <v>193.5</v>
      </c>
      <c r="H18" s="4">
        <v>193.5</v>
      </c>
      <c r="I18" s="4">
        <f t="shared" si="3"/>
        <v>0</v>
      </c>
      <c r="J18" s="4"/>
      <c r="K18" s="4"/>
      <c r="L18" s="4"/>
    </row>
    <row r="19" spans="1:13">
      <c r="A19" s="64"/>
      <c r="B19" s="71" t="s">
        <v>152</v>
      </c>
      <c r="C19" s="21" t="s">
        <v>153</v>
      </c>
      <c r="D19" s="4"/>
      <c r="E19" s="4"/>
      <c r="F19" s="4"/>
      <c r="G19" s="4"/>
      <c r="H19" s="4"/>
      <c r="I19" s="4"/>
      <c r="J19" s="4"/>
      <c r="K19" s="4"/>
      <c r="L19" s="4"/>
    </row>
    <row r="20" spans="1:13" ht="40.5">
      <c r="A20" s="64"/>
      <c r="B20" s="73"/>
      <c r="C20" s="11" t="s">
        <v>154</v>
      </c>
      <c r="D20" s="4" t="s">
        <v>155</v>
      </c>
      <c r="E20" s="4">
        <v>1</v>
      </c>
      <c r="F20" s="4">
        <v>660</v>
      </c>
      <c r="G20" s="4">
        <f t="shared" si="2"/>
        <v>660</v>
      </c>
      <c r="H20" s="4">
        <v>660</v>
      </c>
      <c r="I20" s="4">
        <f t="shared" si="3"/>
        <v>0</v>
      </c>
      <c r="J20" s="4"/>
      <c r="K20" s="4" t="s">
        <v>156</v>
      </c>
      <c r="L20" s="4" t="s">
        <v>503</v>
      </c>
    </row>
    <row r="21" spans="1:13" ht="54">
      <c r="A21" s="64"/>
      <c r="B21" s="71" t="s">
        <v>157</v>
      </c>
      <c r="C21" s="11" t="s">
        <v>158</v>
      </c>
      <c r="D21" s="4" t="s">
        <v>159</v>
      </c>
      <c r="E21" s="4">
        <v>3</v>
      </c>
      <c r="F21" s="4">
        <v>1550</v>
      </c>
      <c r="G21" s="4">
        <f t="shared" ref="G21:G57" si="4">F21*E21</f>
        <v>4650</v>
      </c>
      <c r="H21" s="4">
        <v>4650</v>
      </c>
      <c r="I21" s="4">
        <f t="shared" si="3"/>
        <v>0</v>
      </c>
      <c r="J21" s="4" t="s">
        <v>160</v>
      </c>
      <c r="K21" s="12" t="s">
        <v>321</v>
      </c>
      <c r="L21" s="52" t="s">
        <v>504</v>
      </c>
    </row>
    <row r="22" spans="1:13" ht="27">
      <c r="A22" s="64"/>
      <c r="B22" s="72"/>
      <c r="C22" s="11" t="s">
        <v>161</v>
      </c>
      <c r="D22" s="4" t="s">
        <v>159</v>
      </c>
      <c r="E22" s="4">
        <v>3</v>
      </c>
      <c r="F22" s="4"/>
      <c r="G22" s="4">
        <v>5252</v>
      </c>
      <c r="H22" s="4">
        <v>5252</v>
      </c>
      <c r="I22" s="4">
        <f t="shared" si="3"/>
        <v>0</v>
      </c>
      <c r="J22" s="4" t="s">
        <v>162</v>
      </c>
      <c r="K22" s="4" t="s">
        <v>163</v>
      </c>
      <c r="L22" s="51" t="s">
        <v>492</v>
      </c>
    </row>
    <row r="23" spans="1:13" ht="27">
      <c r="A23" s="64"/>
      <c r="B23" s="72"/>
      <c r="C23" s="11" t="s">
        <v>164</v>
      </c>
      <c r="D23" s="4" t="s">
        <v>159</v>
      </c>
      <c r="E23" s="4">
        <v>1</v>
      </c>
      <c r="F23" s="4">
        <v>145</v>
      </c>
      <c r="G23" s="4">
        <v>145</v>
      </c>
      <c r="H23" s="4">
        <v>145</v>
      </c>
      <c r="I23" s="4">
        <f t="shared" si="3"/>
        <v>0</v>
      </c>
      <c r="J23" s="4" t="s">
        <v>162</v>
      </c>
      <c r="K23" s="4" t="s">
        <v>165</v>
      </c>
      <c r="L23" s="45"/>
    </row>
    <row r="24" spans="1:13">
      <c r="A24" s="64"/>
      <c r="B24" s="72"/>
      <c r="C24" s="22" t="s">
        <v>166</v>
      </c>
      <c r="D24" s="4" t="s">
        <v>159</v>
      </c>
      <c r="E24" s="4"/>
      <c r="F24" s="4"/>
      <c r="G24" s="4"/>
      <c r="H24" s="4"/>
      <c r="I24" s="4"/>
      <c r="J24" s="4" t="s">
        <v>167</v>
      </c>
      <c r="K24" s="4"/>
      <c r="L24" s="4"/>
    </row>
    <row r="25" spans="1:13">
      <c r="A25" s="64"/>
      <c r="B25" s="73"/>
      <c r="C25" s="11" t="s">
        <v>168</v>
      </c>
      <c r="D25" s="4" t="s">
        <v>159</v>
      </c>
      <c r="E25" s="4">
        <v>0</v>
      </c>
      <c r="F25" s="4"/>
      <c r="G25" s="4"/>
      <c r="H25" s="4"/>
      <c r="I25" s="4"/>
      <c r="J25" s="4" t="s">
        <v>162</v>
      </c>
      <c r="K25" s="4"/>
      <c r="L25" s="4"/>
    </row>
    <row r="26" spans="1:13">
      <c r="A26" s="64"/>
      <c r="B26" s="71" t="s">
        <v>169</v>
      </c>
      <c r="C26" s="4" t="s">
        <v>42</v>
      </c>
      <c r="D26" s="4" t="s">
        <v>155</v>
      </c>
      <c r="E26" s="4">
        <v>1</v>
      </c>
      <c r="F26" s="45">
        <v>12535</v>
      </c>
      <c r="G26" s="45">
        <f>F26*E26</f>
        <v>12535</v>
      </c>
      <c r="H26" s="4">
        <v>12535</v>
      </c>
      <c r="I26" s="4">
        <f>G26-H26</f>
        <v>0</v>
      </c>
      <c r="J26" s="4" t="s">
        <v>170</v>
      </c>
      <c r="K26" s="4"/>
      <c r="L26" s="4" t="s">
        <v>171</v>
      </c>
    </row>
    <row r="27" spans="1:13" ht="27">
      <c r="A27" s="64"/>
      <c r="B27" s="72"/>
      <c r="C27" s="4" t="s">
        <v>46</v>
      </c>
      <c r="D27" s="4" t="s">
        <v>172</v>
      </c>
      <c r="E27" s="4">
        <v>1</v>
      </c>
      <c r="F27" s="4">
        <v>220</v>
      </c>
      <c r="G27" s="4">
        <f>E27*F27</f>
        <v>220</v>
      </c>
      <c r="H27" s="4">
        <v>220</v>
      </c>
      <c r="I27" s="11">
        <f>G27-H27</f>
        <v>0</v>
      </c>
      <c r="J27" s="11" t="s">
        <v>259</v>
      </c>
      <c r="K27" s="11"/>
      <c r="L27" s="52" t="s">
        <v>419</v>
      </c>
    </row>
    <row r="28" spans="1:13" ht="21.95" customHeight="1">
      <c r="A28" s="64"/>
      <c r="B28" s="72"/>
      <c r="C28" s="4" t="s">
        <v>38</v>
      </c>
      <c r="D28" s="4" t="s">
        <v>172</v>
      </c>
      <c r="E28" s="4">
        <v>1</v>
      </c>
      <c r="F28" s="4">
        <v>879</v>
      </c>
      <c r="G28" s="4">
        <f t="shared" si="4"/>
        <v>879</v>
      </c>
      <c r="H28" s="4">
        <v>879</v>
      </c>
      <c r="I28" s="4">
        <f t="shared" si="3"/>
        <v>0</v>
      </c>
      <c r="J28" s="4" t="s">
        <v>173</v>
      </c>
      <c r="K28" s="4" t="s">
        <v>174</v>
      </c>
      <c r="L28" s="33" t="s">
        <v>291</v>
      </c>
      <c r="M28" s="36"/>
    </row>
    <row r="29" spans="1:13">
      <c r="A29" s="64"/>
      <c r="B29" s="72"/>
      <c r="C29" s="4" t="s">
        <v>323</v>
      </c>
      <c r="D29" s="4"/>
      <c r="E29" s="4"/>
      <c r="F29" s="4">
        <v>1</v>
      </c>
      <c r="G29" s="4">
        <v>90</v>
      </c>
      <c r="H29" s="4">
        <f>G29*F29</f>
        <v>90</v>
      </c>
      <c r="I29" s="4">
        <f t="shared" si="3"/>
        <v>0</v>
      </c>
      <c r="J29" s="4">
        <f>H29-I29</f>
        <v>90</v>
      </c>
      <c r="K29" s="4" t="s">
        <v>324</v>
      </c>
      <c r="L29" s="52" t="s">
        <v>493</v>
      </c>
    </row>
    <row r="30" spans="1:13">
      <c r="A30" s="64"/>
      <c r="B30" s="72"/>
      <c r="C30" s="11" t="s">
        <v>175</v>
      </c>
      <c r="D30" s="4" t="s">
        <v>172</v>
      </c>
      <c r="E30" s="4">
        <v>1</v>
      </c>
      <c r="F30" s="4">
        <v>1260</v>
      </c>
      <c r="G30" s="4">
        <f t="shared" si="4"/>
        <v>1260</v>
      </c>
      <c r="H30" s="4">
        <v>1260</v>
      </c>
      <c r="I30" s="4">
        <f t="shared" si="3"/>
        <v>0</v>
      </c>
      <c r="J30" s="4" t="s">
        <v>176</v>
      </c>
      <c r="K30" s="4" t="s">
        <v>177</v>
      </c>
      <c r="L30" s="4" t="s">
        <v>178</v>
      </c>
    </row>
    <row r="31" spans="1:13">
      <c r="A31" s="64"/>
      <c r="B31" s="72"/>
      <c r="C31" s="11" t="s">
        <v>60</v>
      </c>
      <c r="D31" s="4" t="s">
        <v>172</v>
      </c>
      <c r="E31" s="4">
        <v>1</v>
      </c>
      <c r="F31" s="4">
        <v>2599</v>
      </c>
      <c r="G31" s="4">
        <f t="shared" si="4"/>
        <v>2599</v>
      </c>
      <c r="H31" s="4">
        <v>2599</v>
      </c>
      <c r="I31" s="4">
        <f t="shared" si="3"/>
        <v>0</v>
      </c>
      <c r="J31" s="4" t="s">
        <v>311</v>
      </c>
      <c r="K31" s="4" t="s">
        <v>312</v>
      </c>
      <c r="L31" s="52" t="s">
        <v>507</v>
      </c>
    </row>
    <row r="32" spans="1:13" ht="27">
      <c r="A32" s="64"/>
      <c r="B32" s="72"/>
      <c r="C32" s="11" t="s">
        <v>310</v>
      </c>
      <c r="D32" s="4"/>
      <c r="E32" s="4">
        <v>1</v>
      </c>
      <c r="F32" s="4">
        <v>366</v>
      </c>
      <c r="G32" s="4">
        <f t="shared" si="4"/>
        <v>366</v>
      </c>
      <c r="H32" s="4">
        <v>366</v>
      </c>
      <c r="I32" s="4">
        <f t="shared" si="3"/>
        <v>0</v>
      </c>
      <c r="J32" s="4"/>
      <c r="K32" s="4" t="s">
        <v>318</v>
      </c>
      <c r="L32" s="4"/>
    </row>
    <row r="33" spans="1:13">
      <c r="A33" s="64"/>
      <c r="B33" s="72"/>
      <c r="C33" s="11" t="s">
        <v>341</v>
      </c>
      <c r="D33" s="4" t="s">
        <v>309</v>
      </c>
      <c r="E33" s="4">
        <v>1</v>
      </c>
      <c r="F33" s="4">
        <v>149</v>
      </c>
      <c r="G33" s="4">
        <f t="shared" si="4"/>
        <v>149</v>
      </c>
      <c r="H33" s="4">
        <v>149</v>
      </c>
      <c r="I33" s="4">
        <f t="shared" si="3"/>
        <v>0</v>
      </c>
      <c r="J33" s="4" t="s">
        <v>324</v>
      </c>
      <c r="K33" s="4"/>
      <c r="L33" s="4"/>
    </row>
    <row r="34" spans="1:13" ht="27">
      <c r="A34" s="64"/>
      <c r="B34" s="72"/>
      <c r="C34" s="11" t="s">
        <v>292</v>
      </c>
      <c r="D34" s="4" t="s">
        <v>172</v>
      </c>
      <c r="E34" s="4">
        <v>1</v>
      </c>
      <c r="F34" s="4">
        <v>7833</v>
      </c>
      <c r="G34" s="4">
        <f t="shared" si="4"/>
        <v>7833</v>
      </c>
      <c r="H34" s="4">
        <v>7833</v>
      </c>
      <c r="I34" s="4">
        <f t="shared" si="3"/>
        <v>0</v>
      </c>
      <c r="J34" s="67" t="s">
        <v>179</v>
      </c>
      <c r="K34" s="4"/>
      <c r="L34" s="45" t="s">
        <v>416</v>
      </c>
    </row>
    <row r="35" spans="1:13">
      <c r="A35" s="64"/>
      <c r="B35" s="72"/>
      <c r="C35" s="11" t="s">
        <v>180</v>
      </c>
      <c r="D35" s="4" t="s">
        <v>172</v>
      </c>
      <c r="E35" s="4">
        <v>2</v>
      </c>
      <c r="F35" s="4"/>
      <c r="G35" s="4">
        <f t="shared" si="4"/>
        <v>0</v>
      </c>
      <c r="H35" s="4"/>
      <c r="I35" s="4">
        <f t="shared" si="3"/>
        <v>0</v>
      </c>
      <c r="J35" s="67"/>
      <c r="K35" s="4"/>
      <c r="L35" s="4"/>
    </row>
    <row r="36" spans="1:13">
      <c r="A36" s="64"/>
      <c r="B36" s="72"/>
      <c r="C36" s="11" t="s">
        <v>175</v>
      </c>
      <c r="D36" s="4" t="s">
        <v>172</v>
      </c>
      <c r="E36" s="4">
        <v>2</v>
      </c>
      <c r="F36" s="4"/>
      <c r="G36" s="4">
        <f t="shared" si="4"/>
        <v>0</v>
      </c>
      <c r="H36" s="4"/>
      <c r="I36" s="4">
        <f t="shared" si="3"/>
        <v>0</v>
      </c>
      <c r="J36" s="67"/>
      <c r="K36" s="4"/>
      <c r="L36" s="4"/>
    </row>
    <row r="37" spans="1:13">
      <c r="A37" s="64"/>
      <c r="B37" s="72"/>
      <c r="C37" s="11" t="s">
        <v>477</v>
      </c>
      <c r="D37" s="4" t="s">
        <v>478</v>
      </c>
      <c r="E37" s="4">
        <v>1</v>
      </c>
      <c r="F37" s="4">
        <v>639</v>
      </c>
      <c r="G37" s="4">
        <f t="shared" si="4"/>
        <v>639</v>
      </c>
      <c r="H37" s="4">
        <v>639</v>
      </c>
      <c r="I37" s="4">
        <f t="shared" si="3"/>
        <v>0</v>
      </c>
      <c r="J37" s="49" t="s">
        <v>479</v>
      </c>
      <c r="K37" s="4" t="s">
        <v>480</v>
      </c>
      <c r="L37" s="4" t="s">
        <v>481</v>
      </c>
    </row>
    <row r="38" spans="1:13">
      <c r="A38" s="64"/>
      <c r="B38" s="72"/>
      <c r="C38" s="11" t="s">
        <v>181</v>
      </c>
      <c r="D38" s="4" t="s">
        <v>172</v>
      </c>
      <c r="E38" s="4">
        <v>1</v>
      </c>
      <c r="F38" s="4">
        <v>2600</v>
      </c>
      <c r="G38" s="4">
        <f t="shared" si="4"/>
        <v>2600</v>
      </c>
      <c r="H38" s="4">
        <v>2600</v>
      </c>
      <c r="I38" s="4">
        <f t="shared" si="3"/>
        <v>0</v>
      </c>
      <c r="J38" s="4" t="s">
        <v>182</v>
      </c>
      <c r="K38" s="4"/>
      <c r="L38" s="52" t="s">
        <v>419</v>
      </c>
    </row>
    <row r="39" spans="1:13" ht="27">
      <c r="A39" s="64"/>
      <c r="B39" s="72"/>
      <c r="C39" s="11" t="s">
        <v>88</v>
      </c>
      <c r="D39" s="4" t="s">
        <v>124</v>
      </c>
      <c r="E39" s="4">
        <v>1</v>
      </c>
      <c r="F39" s="4">
        <v>1224</v>
      </c>
      <c r="G39" s="4">
        <f t="shared" si="4"/>
        <v>1224</v>
      </c>
      <c r="H39" s="4">
        <v>1224</v>
      </c>
      <c r="I39" s="4">
        <f t="shared" si="3"/>
        <v>0</v>
      </c>
      <c r="J39" s="4"/>
      <c r="K39" s="4" t="s">
        <v>183</v>
      </c>
      <c r="L39" s="4" t="s">
        <v>508</v>
      </c>
    </row>
    <row r="40" spans="1:13" ht="27">
      <c r="A40" s="64"/>
      <c r="B40" s="72"/>
      <c r="C40" s="11" t="s">
        <v>313</v>
      </c>
      <c r="D40" s="4"/>
      <c r="E40" s="4">
        <v>1</v>
      </c>
      <c r="F40" s="4">
        <v>90</v>
      </c>
      <c r="G40" s="4">
        <f t="shared" si="4"/>
        <v>90</v>
      </c>
      <c r="H40" s="4">
        <v>90</v>
      </c>
      <c r="I40" s="4">
        <f t="shared" si="3"/>
        <v>0</v>
      </c>
      <c r="J40" s="4"/>
      <c r="K40" s="4"/>
      <c r="L40" s="4" t="s">
        <v>355</v>
      </c>
    </row>
    <row r="41" spans="1:13">
      <c r="A41" s="64"/>
      <c r="B41" s="72"/>
      <c r="C41" s="4" t="s">
        <v>342</v>
      </c>
      <c r="D41" s="4" t="s">
        <v>336</v>
      </c>
      <c r="E41" s="4">
        <v>2</v>
      </c>
      <c r="F41" s="4">
        <v>195</v>
      </c>
      <c r="G41" s="4">
        <f>F41*E41</f>
        <v>390</v>
      </c>
      <c r="H41" s="4">
        <v>390</v>
      </c>
      <c r="I41" s="4">
        <f>G41-H41</f>
        <v>0</v>
      </c>
      <c r="J41" s="4" t="s">
        <v>343</v>
      </c>
      <c r="K41" s="4" t="s">
        <v>344</v>
      </c>
      <c r="L41" s="4" t="s">
        <v>345</v>
      </c>
      <c r="M41" s="36"/>
    </row>
    <row r="42" spans="1:13" ht="40.5">
      <c r="A42" s="64"/>
      <c r="B42" s="72" t="s">
        <v>369</v>
      </c>
      <c r="C42" s="4" t="s">
        <v>184</v>
      </c>
      <c r="D42" s="4" t="s">
        <v>172</v>
      </c>
      <c r="E42" s="4">
        <v>1</v>
      </c>
      <c r="F42" s="4">
        <v>3250</v>
      </c>
      <c r="G42" s="4">
        <f t="shared" si="4"/>
        <v>3250</v>
      </c>
      <c r="H42" s="4">
        <v>3250</v>
      </c>
      <c r="I42" s="4">
        <f t="shared" si="3"/>
        <v>0</v>
      </c>
      <c r="J42" s="4" t="s">
        <v>185</v>
      </c>
      <c r="K42" s="4" t="s">
        <v>293</v>
      </c>
      <c r="L42" s="4" t="s">
        <v>508</v>
      </c>
    </row>
    <row r="43" spans="1:13">
      <c r="A43" s="64"/>
      <c r="B43" s="72"/>
      <c r="C43" s="11" t="s">
        <v>186</v>
      </c>
      <c r="D43" s="4" t="s">
        <v>172</v>
      </c>
      <c r="E43" s="4">
        <v>2</v>
      </c>
      <c r="F43" s="4">
        <v>1399</v>
      </c>
      <c r="G43" s="4">
        <f t="shared" si="4"/>
        <v>2798</v>
      </c>
      <c r="H43" s="4">
        <v>2798</v>
      </c>
      <c r="I43" s="4">
        <f t="shared" si="3"/>
        <v>0</v>
      </c>
      <c r="J43" s="4"/>
      <c r="K43" s="4"/>
      <c r="L43" s="68" t="s">
        <v>187</v>
      </c>
    </row>
    <row r="44" spans="1:13" ht="27">
      <c r="A44" s="64"/>
      <c r="B44" s="72"/>
      <c r="C44" s="11" t="s">
        <v>188</v>
      </c>
      <c r="D44" s="4" t="s">
        <v>172</v>
      </c>
      <c r="E44" s="4">
        <v>1</v>
      </c>
      <c r="F44" s="4">
        <v>1629</v>
      </c>
      <c r="G44" s="4">
        <f t="shared" si="4"/>
        <v>1629</v>
      </c>
      <c r="H44" s="4">
        <v>1629</v>
      </c>
      <c r="I44" s="4">
        <f t="shared" si="3"/>
        <v>0</v>
      </c>
      <c r="J44" s="4"/>
      <c r="K44" s="4" t="s">
        <v>189</v>
      </c>
      <c r="L44" s="69"/>
    </row>
    <row r="45" spans="1:13">
      <c r="A45" s="64"/>
      <c r="B45" s="72"/>
      <c r="C45" s="11" t="s">
        <v>190</v>
      </c>
      <c r="D45" s="4" t="s">
        <v>155</v>
      </c>
      <c r="E45" s="4">
        <v>1</v>
      </c>
      <c r="F45" s="4">
        <v>1247</v>
      </c>
      <c r="G45" s="4">
        <f t="shared" si="4"/>
        <v>1247</v>
      </c>
      <c r="H45" s="4">
        <v>1247</v>
      </c>
      <c r="I45" s="4">
        <f t="shared" si="3"/>
        <v>0</v>
      </c>
      <c r="J45" s="4"/>
      <c r="K45" s="4" t="s">
        <v>191</v>
      </c>
      <c r="L45" s="70"/>
    </row>
    <row r="46" spans="1:13">
      <c r="A46" s="64"/>
      <c r="B46" s="72"/>
      <c r="C46" s="11" t="s">
        <v>192</v>
      </c>
      <c r="D46" s="4" t="s">
        <v>172</v>
      </c>
      <c r="E46" s="4">
        <v>0</v>
      </c>
      <c r="F46" s="4">
        <v>0</v>
      </c>
      <c r="G46" s="4">
        <f t="shared" si="4"/>
        <v>0</v>
      </c>
      <c r="H46" s="4"/>
      <c r="I46" s="4">
        <f t="shared" si="3"/>
        <v>0</v>
      </c>
      <c r="J46" s="4"/>
      <c r="K46" s="4"/>
      <c r="L46" s="4"/>
    </row>
    <row r="47" spans="1:13" ht="40.5">
      <c r="A47" s="64"/>
      <c r="B47" s="73"/>
      <c r="C47" s="11" t="s">
        <v>193</v>
      </c>
      <c r="D47" s="4" t="s">
        <v>172</v>
      </c>
      <c r="E47" s="4">
        <v>1</v>
      </c>
      <c r="F47" s="4">
        <v>4950</v>
      </c>
      <c r="G47" s="4">
        <f t="shared" si="4"/>
        <v>4950</v>
      </c>
      <c r="H47" s="4">
        <v>4950</v>
      </c>
      <c r="I47" s="4">
        <f t="shared" si="3"/>
        <v>0</v>
      </c>
      <c r="K47" s="4" t="s">
        <v>320</v>
      </c>
      <c r="L47" s="25" t="s">
        <v>417</v>
      </c>
    </row>
    <row r="48" spans="1:13">
      <c r="A48" s="64"/>
      <c r="B48" s="71" t="s">
        <v>410</v>
      </c>
      <c r="C48" s="4" t="s">
        <v>45</v>
      </c>
      <c r="D48" s="4" t="s">
        <v>124</v>
      </c>
      <c r="E48" s="4">
        <v>25</v>
      </c>
      <c r="F48" s="4">
        <v>1000</v>
      </c>
      <c r="G48" s="4">
        <f t="shared" si="4"/>
        <v>25000</v>
      </c>
      <c r="H48" s="4">
        <v>25000</v>
      </c>
      <c r="I48" s="4">
        <f t="shared" si="3"/>
        <v>0</v>
      </c>
      <c r="J48" s="4"/>
      <c r="K48" s="4"/>
      <c r="L48" s="71" t="s">
        <v>194</v>
      </c>
    </row>
    <row r="49" spans="1:12">
      <c r="A49" s="64"/>
      <c r="B49" s="72"/>
      <c r="C49" s="4" t="s">
        <v>55</v>
      </c>
      <c r="D49" s="4"/>
      <c r="E49" s="4"/>
      <c r="F49" s="4"/>
      <c r="G49" s="4">
        <f t="shared" si="4"/>
        <v>0</v>
      </c>
      <c r="H49" s="4"/>
      <c r="I49" s="4">
        <f t="shared" si="3"/>
        <v>0</v>
      </c>
      <c r="J49" s="4"/>
      <c r="K49" s="4"/>
      <c r="L49" s="72"/>
    </row>
    <row r="50" spans="1:12">
      <c r="A50" s="64"/>
      <c r="B50" s="72"/>
      <c r="C50" s="4" t="s">
        <v>17</v>
      </c>
      <c r="D50" s="4"/>
      <c r="E50" s="4"/>
      <c r="F50" s="4"/>
      <c r="G50" s="4">
        <f t="shared" si="4"/>
        <v>0</v>
      </c>
      <c r="H50" s="4"/>
      <c r="I50" s="4">
        <f t="shared" si="3"/>
        <v>0</v>
      </c>
      <c r="J50" s="4"/>
      <c r="K50" s="4"/>
      <c r="L50" s="72"/>
    </row>
    <row r="51" spans="1:12">
      <c r="A51" s="64"/>
      <c r="B51" s="73"/>
      <c r="C51" s="4" t="s">
        <v>23</v>
      </c>
      <c r="D51" s="4"/>
      <c r="E51" s="4"/>
      <c r="F51" s="4"/>
      <c r="G51" s="4">
        <f t="shared" si="4"/>
        <v>0</v>
      </c>
      <c r="H51" s="4"/>
      <c r="I51" s="4">
        <f t="shared" si="3"/>
        <v>0</v>
      </c>
      <c r="J51" s="4"/>
      <c r="K51" s="4"/>
      <c r="L51" s="73"/>
    </row>
    <row r="52" spans="1:12" ht="27">
      <c r="A52" s="64"/>
      <c r="B52" s="71" t="s">
        <v>195</v>
      </c>
      <c r="C52" s="4" t="s">
        <v>195</v>
      </c>
      <c r="D52" s="4" t="s">
        <v>155</v>
      </c>
      <c r="E52" s="4">
        <v>1</v>
      </c>
      <c r="F52" s="4">
        <v>3500</v>
      </c>
      <c r="G52" s="4">
        <f t="shared" si="4"/>
        <v>3500</v>
      </c>
      <c r="H52" s="4">
        <v>3500</v>
      </c>
      <c r="I52" s="4">
        <f t="shared" si="3"/>
        <v>0</v>
      </c>
      <c r="J52" s="4" t="s">
        <v>196</v>
      </c>
      <c r="K52" s="12" t="s">
        <v>197</v>
      </c>
      <c r="L52" s="71" t="s">
        <v>509</v>
      </c>
    </row>
    <row r="53" spans="1:12">
      <c r="A53" s="64"/>
      <c r="B53" s="72"/>
      <c r="C53" s="4" t="s">
        <v>198</v>
      </c>
      <c r="D53" s="4" t="s">
        <v>199</v>
      </c>
      <c r="E53" s="4">
        <v>5</v>
      </c>
      <c r="F53" s="4">
        <v>160</v>
      </c>
      <c r="G53" s="4">
        <f t="shared" si="4"/>
        <v>800</v>
      </c>
      <c r="H53" s="4">
        <v>800</v>
      </c>
      <c r="I53" s="4">
        <f t="shared" si="3"/>
        <v>0</v>
      </c>
      <c r="J53" s="4"/>
      <c r="K53" s="4"/>
      <c r="L53" s="72"/>
    </row>
    <row r="54" spans="1:12" ht="27">
      <c r="A54" s="64"/>
      <c r="B54" s="73"/>
      <c r="C54" s="11" t="s">
        <v>200</v>
      </c>
      <c r="D54" s="4" t="s">
        <v>155</v>
      </c>
      <c r="E54" s="4">
        <v>1</v>
      </c>
      <c r="F54" s="4">
        <v>490</v>
      </c>
      <c r="G54" s="4">
        <f t="shared" si="4"/>
        <v>490</v>
      </c>
      <c r="H54" s="4">
        <v>490</v>
      </c>
      <c r="I54" s="4">
        <f t="shared" si="3"/>
        <v>0</v>
      </c>
      <c r="J54" s="4" t="s">
        <v>196</v>
      </c>
      <c r="K54" s="4" t="s">
        <v>201</v>
      </c>
      <c r="L54" s="73"/>
    </row>
    <row r="55" spans="1:12">
      <c r="A55" s="64"/>
      <c r="B55" s="71" t="s">
        <v>202</v>
      </c>
      <c r="C55" s="4" t="s">
        <v>203</v>
      </c>
      <c r="D55" s="4" t="s">
        <v>159</v>
      </c>
      <c r="E55" s="4">
        <v>1</v>
      </c>
      <c r="F55" s="4">
        <v>1150</v>
      </c>
      <c r="G55" s="4">
        <f t="shared" si="4"/>
        <v>1150</v>
      </c>
      <c r="H55" s="4">
        <v>1150</v>
      </c>
      <c r="I55" s="4">
        <f t="shared" si="3"/>
        <v>0</v>
      </c>
      <c r="J55" s="4" t="s">
        <v>204</v>
      </c>
      <c r="K55" s="4" t="s">
        <v>205</v>
      </c>
      <c r="L55" s="4" t="s">
        <v>206</v>
      </c>
    </row>
    <row r="56" spans="1:12">
      <c r="A56" s="64"/>
      <c r="B56" s="72"/>
      <c r="C56" s="4" t="s">
        <v>81</v>
      </c>
      <c r="D56" s="4" t="s">
        <v>207</v>
      </c>
      <c r="E56" s="4">
        <v>1</v>
      </c>
      <c r="F56" s="4">
        <v>800</v>
      </c>
      <c r="G56" s="4">
        <f t="shared" si="4"/>
        <v>800</v>
      </c>
      <c r="H56" s="4">
        <v>800</v>
      </c>
      <c r="I56" s="4">
        <f t="shared" si="3"/>
        <v>0</v>
      </c>
      <c r="J56" s="4" t="s">
        <v>418</v>
      </c>
      <c r="K56" s="4" t="s">
        <v>420</v>
      </c>
      <c r="L56" s="4" t="s">
        <v>419</v>
      </c>
    </row>
    <row r="57" spans="1:12">
      <c r="A57" s="65"/>
      <c r="B57" s="73"/>
      <c r="C57" s="4" t="s">
        <v>208</v>
      </c>
      <c r="D57" s="4"/>
      <c r="E57" s="4">
        <v>1</v>
      </c>
      <c r="F57" s="4">
        <v>1571</v>
      </c>
      <c r="G57" s="4">
        <f t="shared" si="4"/>
        <v>1571</v>
      </c>
      <c r="H57" s="4">
        <v>1571</v>
      </c>
      <c r="I57" s="4">
        <f t="shared" si="3"/>
        <v>0</v>
      </c>
      <c r="J57" s="4" t="s">
        <v>315</v>
      </c>
      <c r="K57" s="4"/>
      <c r="L57" s="4" t="s">
        <v>290</v>
      </c>
    </row>
    <row r="58" spans="1:12" ht="27">
      <c r="A58" s="66" t="s">
        <v>215</v>
      </c>
      <c r="B58" s="4" t="s">
        <v>216</v>
      </c>
      <c r="C58" s="4"/>
      <c r="D58" s="4"/>
      <c r="E58" s="4">
        <v>1</v>
      </c>
      <c r="F58" s="4">
        <v>3700</v>
      </c>
      <c r="G58" s="4">
        <v>3700</v>
      </c>
      <c r="H58" s="4">
        <v>3700</v>
      </c>
      <c r="I58" s="4">
        <f t="shared" ref="I58:I63" si="5">G58-H58</f>
        <v>0</v>
      </c>
      <c r="J58" s="4" t="s">
        <v>217</v>
      </c>
      <c r="K58" s="4" t="s">
        <v>218</v>
      </c>
      <c r="L58" s="52" t="s">
        <v>494</v>
      </c>
    </row>
    <row r="59" spans="1:12">
      <c r="A59" s="66"/>
      <c r="B59" s="4" t="s">
        <v>219</v>
      </c>
      <c r="C59" s="4"/>
      <c r="D59" s="4"/>
      <c r="E59" s="4">
        <v>1</v>
      </c>
      <c r="F59" s="4">
        <v>0</v>
      </c>
      <c r="G59" s="4">
        <f t="shared" ref="G59:G65" si="6">F59*E59</f>
        <v>0</v>
      </c>
      <c r="H59" s="4">
        <v>0</v>
      </c>
      <c r="I59" s="4">
        <f t="shared" si="5"/>
        <v>0</v>
      </c>
      <c r="J59" s="4" t="s">
        <v>220</v>
      </c>
      <c r="K59" s="4" t="s">
        <v>221</v>
      </c>
      <c r="L59" s="4" t="s">
        <v>222</v>
      </c>
    </row>
    <row r="60" spans="1:12" ht="27">
      <c r="A60" s="66"/>
      <c r="B60" s="4" t="s">
        <v>370</v>
      </c>
      <c r="C60" s="4"/>
      <c r="D60" s="4" t="s">
        <v>371</v>
      </c>
      <c r="E60" s="4">
        <v>1</v>
      </c>
      <c r="F60" s="4">
        <v>2100</v>
      </c>
      <c r="G60" s="4">
        <f t="shared" si="6"/>
        <v>2100</v>
      </c>
      <c r="H60" s="4">
        <v>2100</v>
      </c>
      <c r="I60" s="4">
        <f t="shared" si="5"/>
        <v>0</v>
      </c>
      <c r="J60" s="4" t="s">
        <v>372</v>
      </c>
      <c r="K60" s="4" t="s">
        <v>379</v>
      </c>
      <c r="L60" s="4" t="s">
        <v>373</v>
      </c>
    </row>
    <row r="61" spans="1:12">
      <c r="A61" s="66"/>
      <c r="B61" s="4" t="s">
        <v>332</v>
      </c>
      <c r="C61" s="4"/>
      <c r="D61" s="4"/>
      <c r="E61" s="4">
        <v>1</v>
      </c>
      <c r="F61" s="4">
        <v>100</v>
      </c>
      <c r="G61" s="4">
        <f t="shared" si="6"/>
        <v>100</v>
      </c>
      <c r="H61" s="4">
        <v>100</v>
      </c>
      <c r="I61" s="4">
        <f t="shared" si="5"/>
        <v>0</v>
      </c>
      <c r="J61" s="4"/>
      <c r="K61" s="4"/>
      <c r="L61" s="4" t="s">
        <v>333</v>
      </c>
    </row>
    <row r="62" spans="1:12">
      <c r="A62" s="66"/>
      <c r="B62" s="4" t="s">
        <v>295</v>
      </c>
      <c r="C62" s="4"/>
      <c r="D62" s="4"/>
      <c r="E62" s="4">
        <v>1</v>
      </c>
      <c r="F62" s="4">
        <v>608</v>
      </c>
      <c r="G62" s="4">
        <f t="shared" si="6"/>
        <v>608</v>
      </c>
      <c r="H62" s="4">
        <v>608</v>
      </c>
      <c r="I62" s="4">
        <f t="shared" si="5"/>
        <v>0</v>
      </c>
      <c r="J62" s="4"/>
      <c r="K62" s="4"/>
      <c r="L62" s="4" t="s">
        <v>510</v>
      </c>
    </row>
    <row r="63" spans="1:12" ht="27">
      <c r="A63" s="66"/>
      <c r="B63" s="4" t="s">
        <v>424</v>
      </c>
      <c r="C63" s="4"/>
      <c r="D63" s="4"/>
      <c r="E63" s="4">
        <v>5.43</v>
      </c>
      <c r="F63" s="4">
        <v>500</v>
      </c>
      <c r="G63" s="4">
        <v>2831</v>
      </c>
      <c r="H63" s="4">
        <v>2831</v>
      </c>
      <c r="I63" s="4">
        <f t="shared" si="5"/>
        <v>0</v>
      </c>
      <c r="J63" s="4" t="s">
        <v>476</v>
      </c>
      <c r="K63" s="4"/>
      <c r="L63" s="4" t="s">
        <v>425</v>
      </c>
    </row>
    <row r="64" spans="1:12">
      <c r="A64" s="63" t="s">
        <v>296</v>
      </c>
      <c r="B64" s="25" t="s">
        <v>356</v>
      </c>
      <c r="C64" s="25"/>
      <c r="D64" s="25"/>
      <c r="E64" s="25">
        <v>1</v>
      </c>
      <c r="F64" s="25">
        <v>70</v>
      </c>
      <c r="G64" s="25">
        <f t="shared" si="6"/>
        <v>70</v>
      </c>
      <c r="H64" s="25">
        <v>70</v>
      </c>
      <c r="I64" s="25">
        <f t="shared" ref="I64:I77" si="7">G64-H64</f>
        <v>0</v>
      </c>
      <c r="J64" s="25"/>
      <c r="K64" s="25"/>
      <c r="L64" s="25" t="s">
        <v>357</v>
      </c>
    </row>
    <row r="65" spans="1:12" ht="27">
      <c r="A65" s="64"/>
      <c r="B65" s="4" t="s">
        <v>389</v>
      </c>
      <c r="C65" s="4"/>
      <c r="D65" s="4"/>
      <c r="E65" s="4">
        <v>1</v>
      </c>
      <c r="F65" s="11">
        <v>1675</v>
      </c>
      <c r="G65" s="4">
        <f t="shared" si="6"/>
        <v>1675</v>
      </c>
      <c r="H65" s="4">
        <v>1675</v>
      </c>
      <c r="I65" s="4">
        <f t="shared" si="7"/>
        <v>0</v>
      </c>
      <c r="J65" s="4" t="s">
        <v>390</v>
      </c>
      <c r="K65" s="11"/>
      <c r="L65" s="4" t="s">
        <v>300</v>
      </c>
    </row>
    <row r="66" spans="1:12">
      <c r="A66" s="64"/>
      <c r="B66" s="4" t="s">
        <v>298</v>
      </c>
      <c r="C66" s="4"/>
      <c r="D66" s="4"/>
      <c r="E66" s="4">
        <v>7</v>
      </c>
      <c r="F66" s="11">
        <v>28.1</v>
      </c>
      <c r="G66" s="4">
        <f t="shared" ref="G66:G77" si="8">F66*E66</f>
        <v>196.70000000000002</v>
      </c>
      <c r="H66" s="4">
        <v>196.7</v>
      </c>
      <c r="I66" s="4">
        <f t="shared" si="7"/>
        <v>0</v>
      </c>
      <c r="J66" s="4" t="s">
        <v>299</v>
      </c>
      <c r="K66" s="4"/>
      <c r="L66" s="4" t="s">
        <v>300</v>
      </c>
    </row>
    <row r="67" spans="1:12">
      <c r="A67" s="64"/>
      <c r="B67" s="11" t="s">
        <v>301</v>
      </c>
      <c r="C67" s="4"/>
      <c r="D67" s="4"/>
      <c r="E67" s="4">
        <v>1</v>
      </c>
      <c r="F67" s="4">
        <v>389</v>
      </c>
      <c r="G67" s="4">
        <f t="shared" si="8"/>
        <v>389</v>
      </c>
      <c r="H67" s="4">
        <v>389</v>
      </c>
      <c r="I67" s="4">
        <f t="shared" si="7"/>
        <v>0</v>
      </c>
      <c r="J67" s="4"/>
      <c r="K67" s="4" t="s">
        <v>391</v>
      </c>
      <c r="L67" s="53" t="s">
        <v>495</v>
      </c>
    </row>
    <row r="68" spans="1:12">
      <c r="A68" s="64"/>
      <c r="B68" s="11" t="s">
        <v>361</v>
      </c>
      <c r="C68" s="4"/>
      <c r="D68" s="4"/>
      <c r="E68" s="4">
        <v>2</v>
      </c>
      <c r="F68" s="4">
        <v>178</v>
      </c>
      <c r="G68" s="4">
        <f t="shared" si="8"/>
        <v>356</v>
      </c>
      <c r="H68" s="4">
        <v>356</v>
      </c>
      <c r="I68" s="4">
        <f t="shared" si="7"/>
        <v>0</v>
      </c>
      <c r="J68" s="4"/>
      <c r="K68" s="4"/>
      <c r="L68" s="4" t="s">
        <v>364</v>
      </c>
    </row>
    <row r="69" spans="1:12">
      <c r="A69" s="64"/>
      <c r="B69" s="11" t="s">
        <v>360</v>
      </c>
      <c r="C69" s="4"/>
      <c r="D69" s="4"/>
      <c r="E69" s="4">
        <v>1</v>
      </c>
      <c r="F69" s="4">
        <v>62</v>
      </c>
      <c r="G69" s="4">
        <f t="shared" si="8"/>
        <v>62</v>
      </c>
      <c r="H69" s="4">
        <v>62</v>
      </c>
      <c r="I69" s="4">
        <f t="shared" si="7"/>
        <v>0</v>
      </c>
      <c r="J69" s="4"/>
      <c r="K69" s="4" t="s">
        <v>363</v>
      </c>
      <c r="L69" s="4" t="s">
        <v>362</v>
      </c>
    </row>
    <row r="70" spans="1:12" ht="27">
      <c r="A70" s="64"/>
      <c r="B70" s="11" t="s">
        <v>302</v>
      </c>
      <c r="C70" s="4"/>
      <c r="D70" s="4"/>
      <c r="E70" s="4">
        <v>1</v>
      </c>
      <c r="F70" s="4">
        <v>60</v>
      </c>
      <c r="G70" s="4">
        <f t="shared" si="8"/>
        <v>60</v>
      </c>
      <c r="H70" s="4">
        <v>60</v>
      </c>
      <c r="I70" s="4">
        <f t="shared" si="7"/>
        <v>0</v>
      </c>
      <c r="J70" s="4"/>
      <c r="K70" s="4" t="s">
        <v>422</v>
      </c>
      <c r="L70" s="1" t="s">
        <v>421</v>
      </c>
    </row>
    <row r="71" spans="1:12">
      <c r="A71" s="64"/>
      <c r="B71" s="11" t="s">
        <v>337</v>
      </c>
      <c r="C71" s="4"/>
      <c r="D71" s="4" t="s">
        <v>336</v>
      </c>
      <c r="E71" s="4">
        <v>1</v>
      </c>
      <c r="F71" s="4">
        <v>59.6</v>
      </c>
      <c r="G71" s="4">
        <f t="shared" si="8"/>
        <v>59.6</v>
      </c>
      <c r="H71" s="4">
        <v>59.6</v>
      </c>
      <c r="I71" s="4">
        <f t="shared" si="7"/>
        <v>0</v>
      </c>
      <c r="J71" s="4" t="s">
        <v>299</v>
      </c>
      <c r="K71" s="4"/>
      <c r="L71" s="4" t="s">
        <v>338</v>
      </c>
    </row>
    <row r="72" spans="1:12">
      <c r="A72" s="64"/>
      <c r="B72" s="11" t="s">
        <v>314</v>
      </c>
      <c r="C72" s="4"/>
      <c r="D72" s="4"/>
      <c r="E72" s="4">
        <v>1</v>
      </c>
      <c r="F72" s="4">
        <v>148</v>
      </c>
      <c r="G72" s="4">
        <f t="shared" si="8"/>
        <v>148</v>
      </c>
      <c r="H72" s="4">
        <v>148</v>
      </c>
      <c r="I72" s="4">
        <f t="shared" si="7"/>
        <v>0</v>
      </c>
      <c r="J72" s="4"/>
      <c r="K72" s="4" t="s">
        <v>392</v>
      </c>
      <c r="L72" s="4" t="s">
        <v>359</v>
      </c>
    </row>
    <row r="73" spans="1:12" ht="27">
      <c r="A73" s="64"/>
      <c r="B73" s="11" t="s">
        <v>303</v>
      </c>
      <c r="C73" s="4"/>
      <c r="D73" s="4"/>
      <c r="E73" s="4">
        <v>1</v>
      </c>
      <c r="F73" s="4">
        <v>399</v>
      </c>
      <c r="G73" s="4">
        <f t="shared" si="8"/>
        <v>399</v>
      </c>
      <c r="H73" s="4">
        <v>399</v>
      </c>
      <c r="I73" s="4">
        <f t="shared" si="7"/>
        <v>0</v>
      </c>
      <c r="J73" s="4" t="s">
        <v>366</v>
      </c>
      <c r="K73" s="4" t="s">
        <v>367</v>
      </c>
      <c r="L73" s="4" t="s">
        <v>368</v>
      </c>
    </row>
    <row r="74" spans="1:12" ht="27">
      <c r="A74" s="64"/>
      <c r="B74" s="4" t="s">
        <v>423</v>
      </c>
      <c r="D74" s="4" t="s">
        <v>172</v>
      </c>
      <c r="E74" s="4">
        <v>1</v>
      </c>
      <c r="F74" s="4">
        <v>249</v>
      </c>
      <c r="G74" s="11">
        <f>E74*F74</f>
        <v>249</v>
      </c>
      <c r="H74" s="4">
        <v>249</v>
      </c>
      <c r="I74" s="11">
        <f t="shared" si="7"/>
        <v>0</v>
      </c>
      <c r="J74" s="4" t="s">
        <v>278</v>
      </c>
      <c r="K74" s="4"/>
      <c r="L74" s="4" t="s">
        <v>279</v>
      </c>
    </row>
    <row r="75" spans="1:12">
      <c r="A75" s="64"/>
      <c r="B75" s="41" t="s">
        <v>358</v>
      </c>
      <c r="C75" s="42"/>
      <c r="D75" s="42" t="s">
        <v>393</v>
      </c>
      <c r="E75" s="41">
        <v>1</v>
      </c>
      <c r="F75" s="41">
        <v>571.5</v>
      </c>
      <c r="G75" s="41">
        <f t="shared" si="8"/>
        <v>571.5</v>
      </c>
      <c r="H75" s="41">
        <v>571.5</v>
      </c>
      <c r="I75" s="41">
        <f t="shared" si="7"/>
        <v>0</v>
      </c>
      <c r="J75" s="44"/>
      <c r="K75" s="43" t="s">
        <v>394</v>
      </c>
      <c r="L75" s="74" t="s">
        <v>474</v>
      </c>
    </row>
    <row r="76" spans="1:12">
      <c r="A76" s="64"/>
      <c r="B76" s="41" t="s">
        <v>398</v>
      </c>
      <c r="C76" s="42"/>
      <c r="D76" s="42"/>
      <c r="E76" s="41">
        <v>4</v>
      </c>
      <c r="F76" s="41">
        <v>303</v>
      </c>
      <c r="G76" s="41">
        <f t="shared" si="8"/>
        <v>1212</v>
      </c>
      <c r="H76" s="41">
        <v>1212</v>
      </c>
      <c r="I76" s="41">
        <f t="shared" si="7"/>
        <v>0</v>
      </c>
      <c r="J76" s="44"/>
      <c r="K76" s="41"/>
      <c r="L76" s="74"/>
    </row>
    <row r="77" spans="1:12">
      <c r="A77" s="64"/>
      <c r="B77" s="41" t="s">
        <v>399</v>
      </c>
      <c r="C77" s="42"/>
      <c r="D77" s="42"/>
      <c r="E77" s="41">
        <v>7</v>
      </c>
      <c r="F77" s="41">
        <v>169</v>
      </c>
      <c r="G77" s="41">
        <f t="shared" si="8"/>
        <v>1183</v>
      </c>
      <c r="H77" s="41">
        <v>1183</v>
      </c>
      <c r="I77" s="41">
        <f t="shared" si="7"/>
        <v>0</v>
      </c>
      <c r="J77" s="44"/>
      <c r="K77" s="41"/>
      <c r="L77" s="74"/>
    </row>
    <row r="78" spans="1:12">
      <c r="A78" s="64"/>
      <c r="B78" s="43" t="s">
        <v>297</v>
      </c>
      <c r="C78" s="41"/>
      <c r="D78" s="41"/>
      <c r="E78" s="43">
        <v>4</v>
      </c>
      <c r="F78" s="43">
        <v>83</v>
      </c>
      <c r="G78" s="43">
        <f>F78*E78</f>
        <v>332</v>
      </c>
      <c r="H78" s="43">
        <v>332</v>
      </c>
      <c r="I78" s="43">
        <f>G78-H78</f>
        <v>0</v>
      </c>
      <c r="J78" s="44" t="s">
        <v>397</v>
      </c>
      <c r="K78" s="43"/>
      <c r="L78" s="74"/>
    </row>
    <row r="79" spans="1:12" ht="40.5">
      <c r="A79" s="64"/>
      <c r="B79" s="43" t="s">
        <v>365</v>
      </c>
      <c r="C79" s="43"/>
      <c r="D79" s="43"/>
      <c r="E79" s="43">
        <v>1</v>
      </c>
      <c r="F79" s="43">
        <v>213</v>
      </c>
      <c r="G79" s="43">
        <f t="shared" ref="G79:G80" si="9">F79*E79</f>
        <v>213</v>
      </c>
      <c r="H79" s="43">
        <v>213</v>
      </c>
      <c r="I79" s="43">
        <f t="shared" si="3"/>
        <v>0</v>
      </c>
      <c r="J79" s="43" t="s">
        <v>396</v>
      </c>
      <c r="K79" s="43"/>
      <c r="L79" s="74"/>
    </row>
    <row r="80" spans="1:12" ht="24" customHeight="1">
      <c r="A80" s="65"/>
      <c r="B80" s="43" t="s">
        <v>304</v>
      </c>
      <c r="C80" s="43"/>
      <c r="D80" s="43"/>
      <c r="E80" s="43">
        <v>1</v>
      </c>
      <c r="F80" s="43">
        <v>203</v>
      </c>
      <c r="G80" s="43">
        <f t="shared" si="9"/>
        <v>203</v>
      </c>
      <c r="H80" s="43">
        <v>203</v>
      </c>
      <c r="I80" s="43">
        <f t="shared" ref="I80" si="10">G80-H80</f>
        <v>0</v>
      </c>
      <c r="J80" s="43" t="s">
        <v>395</v>
      </c>
      <c r="K80" s="43"/>
      <c r="L80" s="74"/>
    </row>
    <row r="81" spans="1:12">
      <c r="A81" s="66" t="s">
        <v>331</v>
      </c>
      <c r="B81" s="11" t="s">
        <v>329</v>
      </c>
      <c r="C81" s="4"/>
      <c r="D81" s="4"/>
      <c r="E81" s="4">
        <v>1</v>
      </c>
      <c r="F81" s="4">
        <v>16</v>
      </c>
      <c r="G81" s="4">
        <f>F81*E81</f>
        <v>16</v>
      </c>
      <c r="H81" s="4">
        <v>16</v>
      </c>
      <c r="I81" s="4">
        <f>G81-H81</f>
        <v>0</v>
      </c>
      <c r="J81" s="4"/>
      <c r="K81" s="4"/>
      <c r="L81" s="4"/>
    </row>
    <row r="82" spans="1:12">
      <c r="A82" s="66"/>
      <c r="B82" s="11" t="s">
        <v>330</v>
      </c>
      <c r="C82" s="4"/>
      <c r="D82" s="4"/>
      <c r="E82" s="4">
        <v>1</v>
      </c>
      <c r="F82" s="4">
        <v>330</v>
      </c>
      <c r="G82" s="4">
        <f>F82*E82</f>
        <v>330</v>
      </c>
      <c r="H82" s="4">
        <v>330</v>
      </c>
      <c r="I82" s="4">
        <f>G82-H82</f>
        <v>0</v>
      </c>
      <c r="J82" s="4"/>
      <c r="K82" s="4"/>
      <c r="L82" s="4"/>
    </row>
    <row r="83" spans="1:12">
      <c r="A83" s="66"/>
      <c r="B83" s="4" t="s">
        <v>328</v>
      </c>
      <c r="C83" s="4"/>
      <c r="D83" s="4"/>
      <c r="E83" s="4"/>
      <c r="F83" s="4">
        <v>60</v>
      </c>
      <c r="G83" s="4">
        <v>60</v>
      </c>
      <c r="H83" s="4">
        <v>60</v>
      </c>
      <c r="I83" s="4">
        <v>0</v>
      </c>
      <c r="J83" s="4"/>
      <c r="K83" s="4"/>
      <c r="L83" s="4"/>
    </row>
    <row r="84" spans="1:12" ht="27">
      <c r="A84" s="66"/>
      <c r="B84" s="4" t="s">
        <v>209</v>
      </c>
      <c r="C84" s="4"/>
      <c r="D84" s="4"/>
      <c r="E84" s="4">
        <v>1</v>
      </c>
      <c r="F84" s="4">
        <v>100</v>
      </c>
      <c r="G84" s="4">
        <f>F84*E84</f>
        <v>100</v>
      </c>
      <c r="H84" s="4">
        <v>100</v>
      </c>
      <c r="I84" s="4">
        <f>G84-H84</f>
        <v>0</v>
      </c>
      <c r="J84" s="4" t="s">
        <v>210</v>
      </c>
      <c r="K84" s="4"/>
      <c r="L84" s="4" t="s">
        <v>211</v>
      </c>
    </row>
    <row r="85" spans="1:12">
      <c r="A85" s="66"/>
      <c r="B85" s="4" t="s">
        <v>212</v>
      </c>
      <c r="C85" s="4"/>
      <c r="D85" s="4"/>
      <c r="E85" s="4">
        <v>1</v>
      </c>
      <c r="F85" s="4">
        <v>180</v>
      </c>
      <c r="G85" s="4">
        <f t="shared" ref="G85:G93" si="11">F85*E85</f>
        <v>180</v>
      </c>
      <c r="H85" s="4">
        <v>180</v>
      </c>
      <c r="I85" s="4">
        <f>G85-H85</f>
        <v>0</v>
      </c>
      <c r="J85" s="4" t="s">
        <v>213</v>
      </c>
      <c r="K85" s="4" t="s">
        <v>214</v>
      </c>
      <c r="L85" s="4"/>
    </row>
    <row r="86" spans="1:12">
      <c r="A86" s="66"/>
      <c r="B86" s="38" t="s">
        <v>308</v>
      </c>
      <c r="C86" s="4"/>
      <c r="D86" s="4"/>
      <c r="E86" s="4">
        <v>1</v>
      </c>
      <c r="F86" s="4">
        <v>199</v>
      </c>
      <c r="G86" s="4">
        <f t="shared" si="11"/>
        <v>199</v>
      </c>
      <c r="H86" s="4">
        <v>199</v>
      </c>
      <c r="I86" s="4">
        <f>G86-H86</f>
        <v>0</v>
      </c>
      <c r="J86" s="4"/>
      <c r="K86" s="4"/>
      <c r="L86" s="4" t="s">
        <v>307</v>
      </c>
    </row>
    <row r="87" spans="1:12" ht="17.100000000000001" customHeight="1">
      <c r="A87" s="66"/>
      <c r="B87" s="11" t="s">
        <v>339</v>
      </c>
      <c r="C87" s="4"/>
      <c r="D87" s="4"/>
      <c r="E87" s="4">
        <v>1</v>
      </c>
      <c r="F87" s="4">
        <v>366</v>
      </c>
      <c r="G87" s="4">
        <f t="shared" si="11"/>
        <v>366</v>
      </c>
      <c r="H87" s="4">
        <v>366</v>
      </c>
      <c r="I87" s="4">
        <f>G87-H87</f>
        <v>0</v>
      </c>
      <c r="J87" s="4"/>
      <c r="K87" s="4"/>
      <c r="L87" s="4"/>
    </row>
    <row r="88" spans="1:12" ht="17.100000000000001" customHeight="1">
      <c r="A88" s="66"/>
      <c r="B88" s="11" t="s">
        <v>340</v>
      </c>
      <c r="C88" s="4"/>
      <c r="D88" s="4" t="s">
        <v>309</v>
      </c>
      <c r="E88" s="4">
        <v>1</v>
      </c>
      <c r="F88" s="4">
        <v>97</v>
      </c>
      <c r="G88" s="4">
        <f t="shared" si="11"/>
        <v>97</v>
      </c>
      <c r="H88" s="4">
        <v>97</v>
      </c>
      <c r="I88" s="4">
        <f t="shared" ref="I88:I89" si="12">G88-H88</f>
        <v>0</v>
      </c>
      <c r="J88" s="4"/>
      <c r="K88" s="4"/>
      <c r="L88" s="4"/>
    </row>
    <row r="89" spans="1:12" ht="17.100000000000001" customHeight="1">
      <c r="A89" s="66"/>
      <c r="B89" s="11" t="s">
        <v>346</v>
      </c>
      <c r="C89" s="4"/>
      <c r="D89" s="4"/>
      <c r="E89" s="4">
        <v>1</v>
      </c>
      <c r="F89" s="4">
        <v>336</v>
      </c>
      <c r="G89" s="4">
        <f t="shared" si="11"/>
        <v>336</v>
      </c>
      <c r="H89" s="4">
        <v>336</v>
      </c>
      <c r="I89" s="4">
        <f t="shared" si="12"/>
        <v>0</v>
      </c>
      <c r="J89" s="4"/>
      <c r="K89" s="39" t="s">
        <v>388</v>
      </c>
      <c r="L89" s="4" t="s">
        <v>387</v>
      </c>
    </row>
    <row r="90" spans="1:12">
      <c r="A90" s="66"/>
      <c r="B90" s="4" t="s">
        <v>305</v>
      </c>
      <c r="C90" s="4"/>
      <c r="D90" s="4"/>
      <c r="E90" s="4">
        <v>1</v>
      </c>
      <c r="F90" s="4">
        <v>261</v>
      </c>
      <c r="G90" s="4">
        <f t="shared" si="11"/>
        <v>261</v>
      </c>
      <c r="H90" s="4">
        <v>261</v>
      </c>
      <c r="I90" s="4">
        <f>G90-H90</f>
        <v>0</v>
      </c>
      <c r="J90" s="4" t="s">
        <v>306</v>
      </c>
      <c r="K90" s="4" t="s">
        <v>375</v>
      </c>
      <c r="L90" s="4" t="s">
        <v>374</v>
      </c>
    </row>
    <row r="91" spans="1:12">
      <c r="A91" s="66"/>
      <c r="B91" s="11" t="s">
        <v>376</v>
      </c>
      <c r="C91" s="4"/>
      <c r="D91" s="4"/>
      <c r="E91" s="4">
        <v>1</v>
      </c>
      <c r="F91" s="4">
        <v>161</v>
      </c>
      <c r="G91" s="4">
        <f t="shared" si="11"/>
        <v>161</v>
      </c>
      <c r="H91" s="4">
        <v>161</v>
      </c>
      <c r="I91" s="4">
        <f>G91-H91</f>
        <v>0</v>
      </c>
      <c r="J91" s="4" t="s">
        <v>377</v>
      </c>
      <c r="K91" s="4"/>
      <c r="L91" s="4" t="s">
        <v>378</v>
      </c>
    </row>
    <row r="92" spans="1:12">
      <c r="A92" s="66"/>
      <c r="B92" s="4" t="s">
        <v>380</v>
      </c>
      <c r="C92" s="4"/>
      <c r="D92" s="4" t="s">
        <v>381</v>
      </c>
      <c r="E92" s="4">
        <v>1</v>
      </c>
      <c r="F92" s="4">
        <v>48</v>
      </c>
      <c r="G92" s="4">
        <f t="shared" si="11"/>
        <v>48</v>
      </c>
      <c r="H92" s="4">
        <v>48</v>
      </c>
      <c r="I92" s="4">
        <f>G92-H92</f>
        <v>0</v>
      </c>
      <c r="J92" s="4" t="s">
        <v>382</v>
      </c>
      <c r="K92" s="4" t="s">
        <v>383</v>
      </c>
      <c r="L92" s="4" t="s">
        <v>384</v>
      </c>
    </row>
    <row r="93" spans="1:12">
      <c r="B93" s="1" t="s">
        <v>450</v>
      </c>
      <c r="C93" s="36"/>
      <c r="D93" s="36"/>
      <c r="E93" s="36">
        <v>1</v>
      </c>
      <c r="F93" s="36">
        <v>550</v>
      </c>
      <c r="G93" s="36">
        <f t="shared" si="11"/>
        <v>550</v>
      </c>
      <c r="H93" s="36">
        <v>550</v>
      </c>
      <c r="I93" s="36">
        <f>G93-H93</f>
        <v>0</v>
      </c>
      <c r="J93" s="36"/>
      <c r="K93" s="36"/>
      <c r="L93" s="36"/>
    </row>
    <row r="94" spans="1:12">
      <c r="G94" s="14" t="s">
        <v>223</v>
      </c>
      <c r="H94" s="14" t="s">
        <v>224</v>
      </c>
      <c r="I94" s="14" t="s">
        <v>225</v>
      </c>
    </row>
    <row r="95" spans="1:12">
      <c r="G95" s="1">
        <f>SUM(G3:G80)</f>
        <v>185509.80000000002</v>
      </c>
      <c r="H95" s="1">
        <f>SUM(H3:H80)</f>
        <v>185509.80000000002</v>
      </c>
      <c r="I95" s="1">
        <f>G95-H95</f>
        <v>0</v>
      </c>
    </row>
    <row r="97" spans="10:16">
      <c r="J97" s="54"/>
      <c r="K97" s="54"/>
      <c r="L97" s="54"/>
      <c r="M97" s="54"/>
      <c r="N97" s="54"/>
      <c r="O97" s="54"/>
      <c r="P97" s="54"/>
    </row>
    <row r="98" spans="10:16">
      <c r="J98" s="54"/>
      <c r="K98" s="54"/>
      <c r="L98" s="54"/>
      <c r="M98" s="54"/>
      <c r="N98" s="54"/>
      <c r="O98" s="54"/>
      <c r="P98" s="54"/>
    </row>
    <row r="99" spans="10:16">
      <c r="J99" s="54"/>
      <c r="K99" s="54"/>
      <c r="L99" s="54"/>
      <c r="M99" s="54"/>
      <c r="N99" s="54"/>
      <c r="O99" s="54"/>
      <c r="P99" s="54"/>
    </row>
  </sheetData>
  <mergeCells count="18">
    <mergeCell ref="A1:C1"/>
    <mergeCell ref="B9:B18"/>
    <mergeCell ref="B19:B20"/>
    <mergeCell ref="B21:B25"/>
    <mergeCell ref="B52:B54"/>
    <mergeCell ref="A64:A80"/>
    <mergeCell ref="A81:A92"/>
    <mergeCell ref="J34:J36"/>
    <mergeCell ref="L43:L45"/>
    <mergeCell ref="L48:L51"/>
    <mergeCell ref="L52:L54"/>
    <mergeCell ref="L75:L80"/>
    <mergeCell ref="B55:B57"/>
    <mergeCell ref="A8:A57"/>
    <mergeCell ref="B26:B41"/>
    <mergeCell ref="A58:A63"/>
    <mergeCell ref="B48:B51"/>
    <mergeCell ref="B42:B47"/>
  </mergeCells>
  <phoneticPr fontId="6" type="noConversion"/>
  <pageMargins left="0.69930555555555596" right="0.69930555555555596" top="0.75" bottom="0.75" header="0.3" footer="0.3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7"/>
  <sheetViews>
    <sheetView zoomScale="125" zoomScaleNormal="85" zoomScalePageLayoutView="85" workbookViewId="0">
      <pane ySplit="1" topLeftCell="A23" activePane="bottomLeft" state="frozen"/>
      <selection pane="bottomLeft" activeCell="A33" sqref="A33"/>
    </sheetView>
  </sheetViews>
  <sheetFormatPr defaultColWidth="11" defaultRowHeight="13.5"/>
  <cols>
    <col min="1" max="8" width="11" style="1"/>
    <col min="9" max="9" width="26.625" style="1" customWidth="1"/>
    <col min="10" max="10" width="41" style="1" customWidth="1"/>
    <col min="11" max="11" width="19.125" style="1" customWidth="1"/>
  </cols>
  <sheetData>
    <row r="1" spans="1:11">
      <c r="A1" s="2" t="s">
        <v>226</v>
      </c>
      <c r="B1" s="2" t="s">
        <v>227</v>
      </c>
      <c r="C1" s="2" t="s">
        <v>117</v>
      </c>
      <c r="D1" s="2" t="s">
        <v>1</v>
      </c>
      <c r="E1" s="2" t="s">
        <v>2</v>
      </c>
      <c r="F1" s="3" t="s">
        <v>118</v>
      </c>
      <c r="G1" s="2" t="s">
        <v>119</v>
      </c>
      <c r="H1" s="2" t="s">
        <v>120</v>
      </c>
      <c r="I1" s="2" t="s">
        <v>0</v>
      </c>
      <c r="J1" s="2" t="s">
        <v>121</v>
      </c>
      <c r="K1" s="2" t="s">
        <v>122</v>
      </c>
    </row>
    <row r="2" spans="1:11" s="9" customFormat="1" ht="28.5" customHeight="1">
      <c r="A2" s="77" t="s">
        <v>72</v>
      </c>
      <c r="B2" s="11" t="s">
        <v>228</v>
      </c>
      <c r="C2" s="11"/>
      <c r="D2" s="11">
        <v>1</v>
      </c>
      <c r="E2" s="11">
        <v>26250</v>
      </c>
      <c r="F2" s="4">
        <f>D2*E2</f>
        <v>26250</v>
      </c>
      <c r="G2" s="11">
        <v>26250</v>
      </c>
      <c r="H2" s="11">
        <f t="shared" ref="H2:H15" si="0">F2-G2</f>
        <v>0</v>
      </c>
      <c r="I2" s="11" t="s">
        <v>75</v>
      </c>
      <c r="J2" s="11" t="s">
        <v>229</v>
      </c>
      <c r="K2" s="15" t="s">
        <v>230</v>
      </c>
    </row>
    <row r="3" spans="1:11" s="9" customFormat="1" ht="40.5">
      <c r="A3" s="78"/>
      <c r="B3" s="11" t="s">
        <v>231</v>
      </c>
      <c r="C3" s="11"/>
      <c r="D3" s="11">
        <v>1</v>
      </c>
      <c r="E3" s="11">
        <v>4500</v>
      </c>
      <c r="F3" s="4">
        <f>D3*E3</f>
        <v>4500</v>
      </c>
      <c r="G3" s="11">
        <v>4500</v>
      </c>
      <c r="H3" s="11">
        <f t="shared" si="0"/>
        <v>0</v>
      </c>
      <c r="I3" s="11" t="s">
        <v>232</v>
      </c>
      <c r="J3" s="11" t="s">
        <v>233</v>
      </c>
      <c r="K3" s="15" t="s">
        <v>234</v>
      </c>
    </row>
    <row r="4" spans="1:11">
      <c r="A4" s="66" t="s">
        <v>26</v>
      </c>
      <c r="B4" s="4" t="s">
        <v>31</v>
      </c>
      <c r="C4" s="4" t="s">
        <v>235</v>
      </c>
      <c r="D4" s="4">
        <v>1</v>
      </c>
      <c r="E4" s="4">
        <v>3900</v>
      </c>
      <c r="F4" s="4">
        <v>3900</v>
      </c>
      <c r="G4" s="4">
        <v>3900</v>
      </c>
      <c r="H4" s="11">
        <f t="shared" si="0"/>
        <v>0</v>
      </c>
      <c r="I4" s="16" t="s">
        <v>236</v>
      </c>
      <c r="J4" s="11"/>
      <c r="K4" s="4" t="s">
        <v>237</v>
      </c>
    </row>
    <row r="5" spans="1:11">
      <c r="A5" s="66"/>
      <c r="B5" s="4" t="s">
        <v>238</v>
      </c>
      <c r="C5" s="4" t="s">
        <v>235</v>
      </c>
      <c r="D5" s="4">
        <v>1</v>
      </c>
      <c r="E5" s="4">
        <v>6999</v>
      </c>
      <c r="F5" s="4">
        <f t="shared" ref="F5:F13" si="1">D5*E5</f>
        <v>6999</v>
      </c>
      <c r="G5" s="4">
        <v>6999</v>
      </c>
      <c r="H5" s="11">
        <f t="shared" si="0"/>
        <v>0</v>
      </c>
      <c r="I5" s="11" t="s">
        <v>33</v>
      </c>
      <c r="J5" s="11"/>
      <c r="K5" s="4" t="s">
        <v>237</v>
      </c>
    </row>
    <row r="6" spans="1:11" ht="27.75">
      <c r="A6" s="66"/>
      <c r="B6" s="4" t="s">
        <v>27</v>
      </c>
      <c r="C6" s="4" t="s">
        <v>235</v>
      </c>
      <c r="D6" s="4">
        <v>1</v>
      </c>
      <c r="E6" s="4">
        <v>6433</v>
      </c>
      <c r="F6" s="4">
        <f t="shared" si="1"/>
        <v>6433</v>
      </c>
      <c r="G6" s="4">
        <v>6433</v>
      </c>
      <c r="H6" s="11">
        <f t="shared" si="0"/>
        <v>0</v>
      </c>
      <c r="I6" s="16" t="s">
        <v>28</v>
      </c>
      <c r="J6" s="17" t="s">
        <v>239</v>
      </c>
      <c r="K6" s="4" t="s">
        <v>240</v>
      </c>
    </row>
    <row r="7" spans="1:11" ht="40.5">
      <c r="A7" s="66"/>
      <c r="B7" s="4" t="s">
        <v>30</v>
      </c>
      <c r="C7" s="4" t="s">
        <v>235</v>
      </c>
      <c r="D7" s="4">
        <v>1</v>
      </c>
      <c r="E7" s="4">
        <v>6660</v>
      </c>
      <c r="F7" s="4">
        <f t="shared" si="1"/>
        <v>6660</v>
      </c>
      <c r="G7" s="4">
        <v>6660</v>
      </c>
      <c r="H7" s="11">
        <f t="shared" si="0"/>
        <v>0</v>
      </c>
      <c r="I7" s="16" t="s">
        <v>241</v>
      </c>
      <c r="J7" s="11" t="s">
        <v>242</v>
      </c>
      <c r="K7" s="4" t="s">
        <v>243</v>
      </c>
    </row>
    <row r="8" spans="1:11">
      <c r="A8" s="66"/>
      <c r="B8" s="4" t="s">
        <v>244</v>
      </c>
      <c r="C8" s="4" t="s">
        <v>235</v>
      </c>
      <c r="D8" s="4">
        <v>1</v>
      </c>
      <c r="E8" s="4">
        <v>4999</v>
      </c>
      <c r="F8" s="4">
        <f t="shared" si="1"/>
        <v>4999</v>
      </c>
      <c r="G8" s="4">
        <v>4999</v>
      </c>
      <c r="H8" s="11">
        <f t="shared" si="0"/>
        <v>0</v>
      </c>
      <c r="I8" s="11" t="s">
        <v>245</v>
      </c>
      <c r="J8" s="11" t="s">
        <v>37</v>
      </c>
      <c r="K8" s="4" t="s">
        <v>246</v>
      </c>
    </row>
    <row r="9" spans="1:11">
      <c r="A9" s="66"/>
      <c r="B9" s="4" t="s">
        <v>40</v>
      </c>
      <c r="C9" s="4" t="s">
        <v>235</v>
      </c>
      <c r="D9" s="4">
        <v>1</v>
      </c>
      <c r="E9" s="4">
        <v>0</v>
      </c>
      <c r="F9" s="4">
        <f t="shared" si="1"/>
        <v>0</v>
      </c>
      <c r="G9" s="4">
        <v>0</v>
      </c>
      <c r="H9" s="11">
        <f t="shared" si="0"/>
        <v>0</v>
      </c>
      <c r="I9" s="11" t="s">
        <v>41</v>
      </c>
      <c r="J9" s="11" t="s">
        <v>247</v>
      </c>
      <c r="K9" s="4" t="s">
        <v>246</v>
      </c>
    </row>
    <row r="10" spans="1:11">
      <c r="A10" s="66"/>
      <c r="B10" s="4" t="s">
        <v>248</v>
      </c>
      <c r="C10" s="4" t="s">
        <v>235</v>
      </c>
      <c r="D10" s="4">
        <v>1</v>
      </c>
      <c r="E10" s="4">
        <v>0</v>
      </c>
      <c r="F10" s="4">
        <f t="shared" si="1"/>
        <v>0</v>
      </c>
      <c r="G10" s="4">
        <v>0</v>
      </c>
      <c r="H10" s="11">
        <f t="shared" si="0"/>
        <v>0</v>
      </c>
      <c r="I10" s="11" t="s">
        <v>249</v>
      </c>
      <c r="J10" s="11" t="s">
        <v>250</v>
      </c>
      <c r="K10" s="4" t="s">
        <v>251</v>
      </c>
    </row>
    <row r="11" spans="1:11">
      <c r="A11" s="66"/>
      <c r="B11" s="12" t="s">
        <v>252</v>
      </c>
      <c r="C11" s="12" t="s">
        <v>235</v>
      </c>
      <c r="D11" s="4">
        <v>1</v>
      </c>
      <c r="E11" s="4">
        <v>0</v>
      </c>
      <c r="F11" s="4">
        <f t="shared" si="1"/>
        <v>0</v>
      </c>
      <c r="G11" s="4">
        <v>0</v>
      </c>
      <c r="H11" s="11">
        <f t="shared" si="0"/>
        <v>0</v>
      </c>
      <c r="I11" s="16" t="s">
        <v>253</v>
      </c>
      <c r="J11" s="16" t="s">
        <v>250</v>
      </c>
      <c r="K11" s="4" t="s">
        <v>440</v>
      </c>
    </row>
    <row r="12" spans="1:11">
      <c r="A12" s="66"/>
      <c r="B12" s="12" t="s">
        <v>254</v>
      </c>
      <c r="C12" s="12" t="s">
        <v>172</v>
      </c>
      <c r="D12" s="4">
        <v>1</v>
      </c>
      <c r="E12" s="4">
        <v>199</v>
      </c>
      <c r="F12" s="4">
        <f t="shared" si="1"/>
        <v>199</v>
      </c>
      <c r="G12" s="4">
        <v>199</v>
      </c>
      <c r="H12" s="11">
        <f t="shared" si="0"/>
        <v>0</v>
      </c>
      <c r="I12" s="16" t="s">
        <v>255</v>
      </c>
      <c r="J12" s="16"/>
      <c r="K12" s="4" t="s">
        <v>256</v>
      </c>
    </row>
    <row r="13" spans="1:11">
      <c r="A13" s="66"/>
      <c r="B13" s="4" t="s">
        <v>438</v>
      </c>
      <c r="C13" s="4" t="s">
        <v>235</v>
      </c>
      <c r="D13" s="4">
        <v>1</v>
      </c>
      <c r="E13" s="4">
        <v>1899</v>
      </c>
      <c r="F13" s="4">
        <f t="shared" si="1"/>
        <v>1899</v>
      </c>
      <c r="G13" s="4">
        <v>1899</v>
      </c>
      <c r="H13" s="11">
        <f t="shared" si="0"/>
        <v>0</v>
      </c>
      <c r="I13" s="11" t="s">
        <v>439</v>
      </c>
      <c r="J13" s="11"/>
      <c r="K13" s="4" t="s">
        <v>441</v>
      </c>
    </row>
    <row r="14" spans="1:11" ht="27">
      <c r="A14" s="71" t="s">
        <v>45</v>
      </c>
      <c r="B14" s="4" t="s">
        <v>35</v>
      </c>
      <c r="C14" s="4" t="s">
        <v>235</v>
      </c>
      <c r="D14" s="4">
        <v>1</v>
      </c>
      <c r="E14" s="4">
        <v>7758</v>
      </c>
      <c r="F14" s="4">
        <f>D14*E14</f>
        <v>7758</v>
      </c>
      <c r="G14" s="4">
        <v>7758</v>
      </c>
      <c r="H14" s="11">
        <f t="shared" si="0"/>
        <v>0</v>
      </c>
      <c r="I14" s="16" t="s">
        <v>257</v>
      </c>
      <c r="J14" s="11" t="s">
        <v>258</v>
      </c>
      <c r="K14" s="4" t="s">
        <v>237</v>
      </c>
    </row>
    <row r="15" spans="1:11">
      <c r="A15" s="72"/>
      <c r="B15" s="4" t="s">
        <v>316</v>
      </c>
      <c r="C15" s="4"/>
      <c r="D15" s="4">
        <v>1</v>
      </c>
      <c r="E15" s="4">
        <v>670</v>
      </c>
      <c r="F15" s="4">
        <f>D15*E15</f>
        <v>670</v>
      </c>
      <c r="G15" s="4">
        <v>670</v>
      </c>
      <c r="H15" s="11">
        <f t="shared" si="0"/>
        <v>0</v>
      </c>
      <c r="I15" s="16" t="s">
        <v>317</v>
      </c>
      <c r="J15" s="11"/>
      <c r="K15" s="4"/>
    </row>
    <row r="16" spans="1:11" ht="27">
      <c r="A16" s="72"/>
      <c r="B16" s="4" t="s">
        <v>50</v>
      </c>
      <c r="C16" s="4" t="s">
        <v>235</v>
      </c>
      <c r="D16" s="4">
        <v>1</v>
      </c>
      <c r="E16" s="4">
        <v>2600</v>
      </c>
      <c r="F16" s="4">
        <f>D16*E16</f>
        <v>2600</v>
      </c>
      <c r="G16" s="4">
        <v>2600</v>
      </c>
      <c r="H16" s="11">
        <f t="shared" ref="H16:H29" si="2">F16-G16</f>
        <v>0</v>
      </c>
      <c r="I16" s="11" t="s">
        <v>260</v>
      </c>
      <c r="J16" s="11" t="s">
        <v>51</v>
      </c>
      <c r="K16" s="52" t="s">
        <v>419</v>
      </c>
    </row>
    <row r="17" spans="1:11">
      <c r="A17" s="72"/>
      <c r="B17" s="4" t="s">
        <v>48</v>
      </c>
      <c r="C17" s="4" t="s">
        <v>235</v>
      </c>
      <c r="D17" s="4">
        <v>1</v>
      </c>
      <c r="E17" s="4">
        <v>2540</v>
      </c>
      <c r="F17" s="4">
        <f>D17*E17</f>
        <v>2540</v>
      </c>
      <c r="G17" s="4">
        <v>2540</v>
      </c>
      <c r="H17" s="11">
        <f t="shared" si="2"/>
        <v>0</v>
      </c>
      <c r="I17" s="11" t="s">
        <v>261</v>
      </c>
      <c r="J17" s="11" t="s">
        <v>49</v>
      </c>
      <c r="K17" s="52" t="s">
        <v>419</v>
      </c>
    </row>
    <row r="18" spans="1:11" ht="27">
      <c r="A18" s="72"/>
      <c r="B18" s="4" t="s">
        <v>325</v>
      </c>
      <c r="C18" s="4"/>
      <c r="D18" s="4">
        <v>1</v>
      </c>
      <c r="E18" s="4">
        <v>115</v>
      </c>
      <c r="F18" s="4">
        <v>115</v>
      </c>
      <c r="G18" s="4">
        <v>115</v>
      </c>
      <c r="H18" s="11">
        <f t="shared" si="2"/>
        <v>0</v>
      </c>
      <c r="I18" s="11" t="s">
        <v>326</v>
      </c>
      <c r="J18" s="11"/>
      <c r="K18" s="4"/>
    </row>
    <row r="19" spans="1:11">
      <c r="A19" s="72"/>
      <c r="B19" s="11" t="s">
        <v>47</v>
      </c>
      <c r="C19" s="11" t="s">
        <v>235</v>
      </c>
      <c r="D19" s="11">
        <v>1</v>
      </c>
      <c r="E19" s="11">
        <v>3484</v>
      </c>
      <c r="F19" s="11">
        <f t="shared" ref="F19:F29" si="3">D19*E19</f>
        <v>3484</v>
      </c>
      <c r="G19" s="11">
        <v>3484</v>
      </c>
      <c r="H19" s="11">
        <f t="shared" si="2"/>
        <v>0</v>
      </c>
      <c r="I19" s="16" t="s">
        <v>262</v>
      </c>
      <c r="J19" s="11"/>
      <c r="K19" s="4" t="s">
        <v>237</v>
      </c>
    </row>
    <row r="20" spans="1:11" ht="40.5">
      <c r="A20" s="73"/>
      <c r="B20" s="4" t="s">
        <v>334</v>
      </c>
      <c r="C20" s="4" t="s">
        <v>172</v>
      </c>
      <c r="D20" s="4">
        <v>1</v>
      </c>
      <c r="E20" s="4">
        <v>805</v>
      </c>
      <c r="F20" s="4">
        <f t="shared" si="3"/>
        <v>805</v>
      </c>
      <c r="G20" s="4">
        <v>805</v>
      </c>
      <c r="H20" s="11">
        <f t="shared" si="2"/>
        <v>0</v>
      </c>
      <c r="I20" s="11" t="s">
        <v>335</v>
      </c>
      <c r="J20" s="11" t="s">
        <v>263</v>
      </c>
      <c r="K20" s="52" t="s">
        <v>496</v>
      </c>
    </row>
    <row r="21" spans="1:11">
      <c r="A21" s="66" t="s">
        <v>3</v>
      </c>
      <c r="B21" s="11" t="s">
        <v>4</v>
      </c>
      <c r="C21" s="11" t="s">
        <v>235</v>
      </c>
      <c r="D21" s="11">
        <v>1</v>
      </c>
      <c r="E21" s="11">
        <v>4399</v>
      </c>
      <c r="F21" s="11">
        <f t="shared" si="3"/>
        <v>4399</v>
      </c>
      <c r="G21" s="4">
        <v>4399</v>
      </c>
      <c r="H21" s="11">
        <f t="shared" si="2"/>
        <v>0</v>
      </c>
      <c r="I21" s="11" t="s">
        <v>264</v>
      </c>
      <c r="J21" s="11" t="s">
        <v>265</v>
      </c>
      <c r="K21" s="4"/>
    </row>
    <row r="22" spans="1:11" s="10" customFormat="1">
      <c r="A22" s="66"/>
      <c r="B22" s="13" t="s">
        <v>104</v>
      </c>
      <c r="C22" s="13" t="s">
        <v>146</v>
      </c>
      <c r="D22" s="13">
        <v>1</v>
      </c>
      <c r="E22" s="13">
        <v>0</v>
      </c>
      <c r="F22" s="13">
        <f t="shared" si="3"/>
        <v>0</v>
      </c>
      <c r="G22" s="13"/>
      <c r="H22" s="13">
        <f t="shared" si="2"/>
        <v>0</v>
      </c>
      <c r="I22" s="13" t="s">
        <v>266</v>
      </c>
      <c r="J22" s="13"/>
      <c r="K22" s="13"/>
    </row>
    <row r="23" spans="1:11">
      <c r="A23" s="66"/>
      <c r="B23" s="11" t="s">
        <v>5</v>
      </c>
      <c r="C23" s="11" t="s">
        <v>235</v>
      </c>
      <c r="D23" s="11">
        <v>1</v>
      </c>
      <c r="E23" s="4">
        <v>10999</v>
      </c>
      <c r="F23" s="11">
        <f t="shared" si="3"/>
        <v>10999</v>
      </c>
      <c r="G23" s="4">
        <v>10999</v>
      </c>
      <c r="H23" s="11">
        <f t="shared" si="2"/>
        <v>0</v>
      </c>
      <c r="I23" s="16" t="s">
        <v>267</v>
      </c>
      <c r="J23" s="11"/>
      <c r="K23" s="4"/>
    </row>
    <row r="24" spans="1:11">
      <c r="A24" s="66"/>
      <c r="B24" s="11" t="s">
        <v>268</v>
      </c>
      <c r="C24" s="11" t="s">
        <v>235</v>
      </c>
      <c r="D24" s="11">
        <v>1</v>
      </c>
      <c r="E24" s="4">
        <v>1579</v>
      </c>
      <c r="F24" s="11">
        <f t="shared" si="3"/>
        <v>1579</v>
      </c>
      <c r="G24" s="4">
        <v>1579</v>
      </c>
      <c r="H24" s="11">
        <f t="shared" si="2"/>
        <v>0</v>
      </c>
      <c r="I24" s="11" t="s">
        <v>269</v>
      </c>
      <c r="J24" s="11" t="s">
        <v>270</v>
      </c>
      <c r="K24" s="4" t="s">
        <v>512</v>
      </c>
    </row>
    <row r="25" spans="1:11">
      <c r="A25" s="66"/>
      <c r="B25" s="11" t="s">
        <v>16</v>
      </c>
      <c r="C25" s="11" t="s">
        <v>235</v>
      </c>
      <c r="D25" s="11">
        <v>2</v>
      </c>
      <c r="E25" s="4">
        <v>0</v>
      </c>
      <c r="F25" s="11">
        <f t="shared" si="3"/>
        <v>0</v>
      </c>
      <c r="G25" s="4">
        <v>0</v>
      </c>
      <c r="H25" s="11">
        <f t="shared" si="2"/>
        <v>0</v>
      </c>
      <c r="I25" s="11" t="s">
        <v>269</v>
      </c>
      <c r="J25" s="11" t="s">
        <v>250</v>
      </c>
      <c r="K25" s="4" t="s">
        <v>271</v>
      </c>
    </row>
    <row r="26" spans="1:11" ht="27">
      <c r="A26" s="5" t="s">
        <v>17</v>
      </c>
      <c r="B26" s="11" t="s">
        <v>327</v>
      </c>
      <c r="C26" s="11" t="s">
        <v>159</v>
      </c>
      <c r="D26" s="11">
        <v>1</v>
      </c>
      <c r="E26" s="4">
        <v>999</v>
      </c>
      <c r="F26" s="11">
        <f t="shared" si="3"/>
        <v>999</v>
      </c>
      <c r="G26" s="4">
        <v>999</v>
      </c>
      <c r="H26" s="11">
        <f t="shared" si="2"/>
        <v>0</v>
      </c>
      <c r="I26" s="11" t="s">
        <v>269</v>
      </c>
      <c r="J26" s="11"/>
      <c r="K26" s="4" t="s">
        <v>512</v>
      </c>
    </row>
    <row r="27" spans="1:11">
      <c r="A27" s="35" t="s">
        <v>55</v>
      </c>
      <c r="B27" s="11" t="s">
        <v>272</v>
      </c>
      <c r="C27" s="11" t="s">
        <v>235</v>
      </c>
      <c r="D27" s="11">
        <v>1</v>
      </c>
      <c r="E27" s="4">
        <v>3790</v>
      </c>
      <c r="F27" s="11">
        <f t="shared" si="3"/>
        <v>3790</v>
      </c>
      <c r="G27" s="4">
        <v>3790</v>
      </c>
      <c r="H27" s="11">
        <f t="shared" si="2"/>
        <v>0</v>
      </c>
      <c r="I27" s="11" t="s">
        <v>273</v>
      </c>
      <c r="J27" s="11" t="s">
        <v>274</v>
      </c>
      <c r="K27" s="4" t="s">
        <v>512</v>
      </c>
    </row>
    <row r="28" spans="1:11">
      <c r="A28" s="71" t="s">
        <v>59</v>
      </c>
      <c r="B28" s="11" t="s">
        <v>61</v>
      </c>
      <c r="C28" s="11" t="s">
        <v>172</v>
      </c>
      <c r="D28" s="11">
        <v>1</v>
      </c>
      <c r="E28" s="11">
        <v>2987</v>
      </c>
      <c r="F28" s="11">
        <f t="shared" si="3"/>
        <v>2987</v>
      </c>
      <c r="G28" s="4">
        <v>2987</v>
      </c>
      <c r="H28" s="11">
        <f t="shared" si="2"/>
        <v>0</v>
      </c>
      <c r="I28" s="11" t="s">
        <v>449</v>
      </c>
      <c r="J28" s="11"/>
      <c r="K28" s="4"/>
    </row>
    <row r="29" spans="1:11" ht="27">
      <c r="A29" s="73"/>
      <c r="B29" s="11" t="s">
        <v>275</v>
      </c>
      <c r="C29" s="11" t="s">
        <v>172</v>
      </c>
      <c r="D29" s="11">
        <v>1</v>
      </c>
      <c r="E29" s="11">
        <v>999</v>
      </c>
      <c r="F29" s="11">
        <f t="shared" si="3"/>
        <v>999</v>
      </c>
      <c r="G29" s="4">
        <v>999</v>
      </c>
      <c r="H29" s="11">
        <f t="shared" si="2"/>
        <v>0</v>
      </c>
      <c r="I29" s="11" t="s">
        <v>276</v>
      </c>
      <c r="J29" s="11"/>
      <c r="K29" s="4" t="s">
        <v>277</v>
      </c>
    </row>
    <row r="30" spans="1:11" s="40" customFormat="1" ht="27">
      <c r="A30" s="76"/>
      <c r="B30" s="4" t="s">
        <v>482</v>
      </c>
      <c r="C30" s="4" t="s">
        <v>483</v>
      </c>
      <c r="D30" s="4">
        <v>1</v>
      </c>
      <c r="E30" s="4"/>
      <c r="F30" s="11"/>
      <c r="G30" s="4"/>
      <c r="H30" s="11"/>
      <c r="I30" s="4"/>
      <c r="J30" s="4"/>
      <c r="K30" s="4" t="s">
        <v>484</v>
      </c>
    </row>
    <row r="31" spans="1:11" s="40" customFormat="1">
      <c r="A31" s="76"/>
      <c r="B31" s="36"/>
      <c r="C31" s="36"/>
      <c r="D31" s="36"/>
      <c r="E31" s="36"/>
      <c r="F31" s="37"/>
      <c r="G31" s="36"/>
      <c r="H31" s="37"/>
      <c r="I31" s="36"/>
      <c r="J31" s="36"/>
      <c r="K31" s="36"/>
    </row>
    <row r="32" spans="1:11" s="40" customFormat="1">
      <c r="A32" s="14" t="s">
        <v>223</v>
      </c>
      <c r="B32" s="14" t="s">
        <v>224</v>
      </c>
      <c r="C32" s="14" t="s">
        <v>225</v>
      </c>
      <c r="D32" s="36"/>
      <c r="E32" s="36"/>
      <c r="F32" s="36"/>
      <c r="G32" s="36"/>
      <c r="H32" s="36"/>
      <c r="I32" s="36"/>
      <c r="J32" s="36"/>
      <c r="K32" s="36"/>
    </row>
    <row r="33" spans="1:16">
      <c r="A33" s="1">
        <f>SUM(F2:F31)</f>
        <v>105563</v>
      </c>
      <c r="B33" s="1">
        <f>SUM(G2:G31)</f>
        <v>105563</v>
      </c>
      <c r="C33" s="1">
        <f>A33-B33</f>
        <v>0</v>
      </c>
    </row>
    <row r="35" spans="1:16" ht="14.25">
      <c r="A35" s="57" t="s">
        <v>514</v>
      </c>
      <c r="B35" s="57" t="s">
        <v>515</v>
      </c>
      <c r="C35" s="56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</row>
    <row r="36" spans="1:16" ht="14.25">
      <c r="A36" s="56"/>
      <c r="B36" s="57" t="s">
        <v>516</v>
      </c>
      <c r="C36" s="57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</row>
    <row r="37" spans="1:16" ht="14.25">
      <c r="A37" s="56"/>
      <c r="B37" s="57" t="s">
        <v>517</v>
      </c>
      <c r="C37" s="55"/>
      <c r="D37" s="58" t="s">
        <v>518</v>
      </c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</row>
  </sheetData>
  <mergeCells count="6">
    <mergeCell ref="A30:A31"/>
    <mergeCell ref="A2:A3"/>
    <mergeCell ref="A4:A13"/>
    <mergeCell ref="A14:A20"/>
    <mergeCell ref="A21:A25"/>
    <mergeCell ref="A28:A29"/>
  </mergeCells>
  <phoneticPr fontId="6" type="noConversion"/>
  <hyperlinks>
    <hyperlink ref="D37" r:id="rId1"/>
  </hyperlinks>
  <pageMargins left="0.69930555555555596" right="0.69930555555555596" top="0.75" bottom="0.75" header="0.3" footer="0.3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8"/>
  <sheetViews>
    <sheetView workbookViewId="0">
      <pane ySplit="1" topLeftCell="A23" activePane="bottomLeft" state="frozen"/>
      <selection pane="bottomLeft" activeCell="F44" sqref="F44"/>
    </sheetView>
  </sheetViews>
  <sheetFormatPr defaultColWidth="11" defaultRowHeight="13.5"/>
  <cols>
    <col min="1" max="1" width="11" style="1"/>
    <col min="2" max="2" width="12.5" style="1" customWidth="1"/>
    <col min="3" max="8" width="11" style="1"/>
    <col min="9" max="9" width="18" style="1" customWidth="1"/>
    <col min="10" max="10" width="11" style="1"/>
    <col min="11" max="11" width="26.125" style="1" customWidth="1"/>
  </cols>
  <sheetData>
    <row r="1" spans="1:11">
      <c r="A1" s="2" t="s">
        <v>226</v>
      </c>
      <c r="B1" s="2" t="s">
        <v>227</v>
      </c>
      <c r="C1" s="2" t="s">
        <v>117</v>
      </c>
      <c r="D1" s="2" t="s">
        <v>1</v>
      </c>
      <c r="E1" s="2" t="s">
        <v>2</v>
      </c>
      <c r="F1" s="3" t="s">
        <v>118</v>
      </c>
      <c r="G1" s="2" t="s">
        <v>119</v>
      </c>
      <c r="H1" s="2" t="s">
        <v>120</v>
      </c>
      <c r="I1" s="2" t="s">
        <v>0</v>
      </c>
      <c r="J1" s="7" t="s">
        <v>121</v>
      </c>
      <c r="K1" s="2" t="s">
        <v>122</v>
      </c>
    </row>
    <row r="2" spans="1:11" s="9" customFormat="1" ht="67.5">
      <c r="A2" s="71" t="s">
        <v>442</v>
      </c>
      <c r="B2" s="11" t="s">
        <v>426</v>
      </c>
      <c r="C2" s="11" t="s">
        <v>309</v>
      </c>
      <c r="D2" s="11">
        <v>3</v>
      </c>
      <c r="E2" s="11">
        <v>30</v>
      </c>
      <c r="F2" s="4">
        <f>D2*E2</f>
        <v>90</v>
      </c>
      <c r="G2" s="11">
        <v>90</v>
      </c>
      <c r="H2" s="4">
        <f>F2-G2</f>
        <v>0</v>
      </c>
      <c r="I2" s="46" t="s">
        <v>433</v>
      </c>
      <c r="J2" s="34" t="s">
        <v>434</v>
      </c>
      <c r="K2" s="79" t="s">
        <v>430</v>
      </c>
    </row>
    <row r="3" spans="1:11" s="9" customFormat="1" ht="54">
      <c r="A3" s="72"/>
      <c r="B3" s="11" t="s">
        <v>427</v>
      </c>
      <c r="C3" s="11" t="s">
        <v>428</v>
      </c>
      <c r="D3" s="11">
        <v>2</v>
      </c>
      <c r="E3" s="11">
        <v>20</v>
      </c>
      <c r="F3" s="4">
        <f>D3*E3</f>
        <v>40</v>
      </c>
      <c r="G3" s="11">
        <v>40</v>
      </c>
      <c r="H3" s="4">
        <f>F3-G3</f>
        <v>0</v>
      </c>
      <c r="I3" s="46" t="s">
        <v>431</v>
      </c>
      <c r="J3" s="34" t="s">
        <v>432</v>
      </c>
      <c r="K3" s="80"/>
    </row>
    <row r="4" spans="1:11" ht="94.5">
      <c r="A4" s="73"/>
      <c r="B4" s="4" t="s">
        <v>429</v>
      </c>
      <c r="C4" s="4"/>
      <c r="D4" s="4">
        <v>1</v>
      </c>
      <c r="E4" s="4">
        <v>28739</v>
      </c>
      <c r="F4" s="4">
        <f>D4*E4</f>
        <v>28739</v>
      </c>
      <c r="G4" s="4">
        <v>28739</v>
      </c>
      <c r="H4" s="4">
        <f t="shared" ref="H4:H29" si="0">F4-G4</f>
        <v>0</v>
      </c>
      <c r="I4" s="4" t="s">
        <v>319</v>
      </c>
      <c r="J4" s="47" t="s">
        <v>435</v>
      </c>
      <c r="K4" s="52" t="s">
        <v>513</v>
      </c>
    </row>
    <row r="5" spans="1:11" ht="40.5">
      <c r="A5" s="66" t="s">
        <v>3</v>
      </c>
      <c r="B5" s="4" t="s">
        <v>280</v>
      </c>
      <c r="C5" s="4" t="s">
        <v>155</v>
      </c>
      <c r="D5" s="4">
        <v>1</v>
      </c>
      <c r="E5" s="4">
        <v>4980</v>
      </c>
      <c r="F5" s="4">
        <v>4980</v>
      </c>
      <c r="G5" s="4">
        <v>4980</v>
      </c>
      <c r="H5" s="4">
        <f t="shared" si="0"/>
        <v>0</v>
      </c>
      <c r="I5" s="71" t="s">
        <v>349</v>
      </c>
      <c r="J5" s="8" t="s">
        <v>351</v>
      </c>
      <c r="K5" s="71" t="s">
        <v>348</v>
      </c>
    </row>
    <row r="6" spans="1:11" ht="27">
      <c r="A6" s="66"/>
      <c r="B6" s="4" t="s">
        <v>281</v>
      </c>
      <c r="C6" s="4" t="s">
        <v>282</v>
      </c>
      <c r="D6" s="4">
        <v>1</v>
      </c>
      <c r="E6" s="4">
        <v>3180</v>
      </c>
      <c r="F6" s="4">
        <f t="shared" ref="F6:F41" si="1">D6*E6</f>
        <v>3180</v>
      </c>
      <c r="G6" s="4">
        <v>3180</v>
      </c>
      <c r="H6" s="4">
        <f t="shared" si="0"/>
        <v>0</v>
      </c>
      <c r="I6" s="72"/>
      <c r="J6" s="8" t="s">
        <v>350</v>
      </c>
      <c r="K6" s="72"/>
    </row>
    <row r="7" spans="1:11" ht="27">
      <c r="A7" s="66"/>
      <c r="B7" s="4" t="s">
        <v>283</v>
      </c>
      <c r="C7" s="4" t="s">
        <v>284</v>
      </c>
      <c r="D7" s="4">
        <v>2</v>
      </c>
      <c r="E7" s="4">
        <v>1480</v>
      </c>
      <c r="F7" s="4">
        <f t="shared" si="1"/>
        <v>2960</v>
      </c>
      <c r="G7" s="4">
        <v>2960</v>
      </c>
      <c r="H7" s="4">
        <f t="shared" si="0"/>
        <v>0</v>
      </c>
      <c r="I7" s="72"/>
      <c r="J7" s="8" t="s">
        <v>352</v>
      </c>
      <c r="K7" s="72"/>
    </row>
    <row r="8" spans="1:11" ht="27">
      <c r="A8" s="66"/>
      <c r="B8" s="4" t="s">
        <v>347</v>
      </c>
      <c r="C8" s="4"/>
      <c r="D8" s="4">
        <v>1</v>
      </c>
      <c r="E8" s="4">
        <v>400</v>
      </c>
      <c r="F8" s="4">
        <f t="shared" si="1"/>
        <v>400</v>
      </c>
      <c r="G8" s="4">
        <v>400</v>
      </c>
      <c r="H8" s="4">
        <f t="shared" si="0"/>
        <v>0</v>
      </c>
      <c r="I8" s="73"/>
      <c r="J8" s="8"/>
      <c r="K8" s="73"/>
    </row>
    <row r="9" spans="1:11" ht="27">
      <c r="A9" s="66"/>
      <c r="B9" s="4" t="s">
        <v>285</v>
      </c>
      <c r="C9" s="4" t="s">
        <v>172</v>
      </c>
      <c r="D9" s="4">
        <v>1</v>
      </c>
      <c r="E9" s="4">
        <v>1700</v>
      </c>
      <c r="F9" s="4">
        <f t="shared" si="1"/>
        <v>1700</v>
      </c>
      <c r="G9" s="4">
        <v>1700</v>
      </c>
      <c r="H9" s="4">
        <f t="shared" si="0"/>
        <v>0</v>
      </c>
      <c r="I9" s="4" t="s">
        <v>451</v>
      </c>
      <c r="J9" s="8" t="s">
        <v>453</v>
      </c>
      <c r="K9" s="4" t="s">
        <v>452</v>
      </c>
    </row>
    <row r="10" spans="1:11">
      <c r="A10" s="66"/>
      <c r="B10" s="48" t="s">
        <v>286</v>
      </c>
      <c r="C10" s="4"/>
      <c r="D10" s="4">
        <v>0</v>
      </c>
      <c r="E10" s="4"/>
      <c r="F10" s="4">
        <f t="shared" si="1"/>
        <v>0</v>
      </c>
      <c r="G10" s="4"/>
      <c r="H10" s="4">
        <f t="shared" si="0"/>
        <v>0</v>
      </c>
      <c r="I10" s="4"/>
      <c r="J10" s="8"/>
      <c r="K10" s="4"/>
    </row>
    <row r="11" spans="1:11">
      <c r="A11" s="66"/>
      <c r="B11" s="4" t="s">
        <v>7</v>
      </c>
      <c r="C11" s="4"/>
      <c r="D11" s="4">
        <v>1</v>
      </c>
      <c r="E11" s="4">
        <v>205</v>
      </c>
      <c r="F11" s="4">
        <f t="shared" si="1"/>
        <v>205</v>
      </c>
      <c r="G11" s="4">
        <v>205</v>
      </c>
      <c r="H11" s="4">
        <f t="shared" si="0"/>
        <v>0</v>
      </c>
      <c r="I11" s="4" t="s">
        <v>444</v>
      </c>
      <c r="J11" s="8"/>
      <c r="K11" s="4" t="s">
        <v>443</v>
      </c>
    </row>
    <row r="12" spans="1:11">
      <c r="A12" s="66"/>
      <c r="B12" s="4" t="s">
        <v>287</v>
      </c>
      <c r="C12" s="4"/>
      <c r="D12" s="4"/>
      <c r="E12" s="4"/>
      <c r="F12" s="4">
        <f t="shared" si="1"/>
        <v>0</v>
      </c>
      <c r="G12" s="4"/>
      <c r="H12" s="4">
        <f t="shared" si="0"/>
        <v>0</v>
      </c>
      <c r="I12" s="4"/>
      <c r="J12" s="8"/>
      <c r="K12" s="4"/>
    </row>
    <row r="13" spans="1:11">
      <c r="A13" s="66"/>
      <c r="B13" s="48" t="s">
        <v>411</v>
      </c>
      <c r="C13" s="4"/>
      <c r="D13" s="4">
        <v>1</v>
      </c>
      <c r="E13" s="4"/>
      <c r="F13" s="4">
        <v>500</v>
      </c>
      <c r="G13" s="4"/>
      <c r="H13" s="4">
        <f t="shared" si="0"/>
        <v>500</v>
      </c>
      <c r="I13" s="4"/>
      <c r="J13" s="8"/>
      <c r="K13" s="4"/>
    </row>
    <row r="14" spans="1:11" ht="27">
      <c r="A14" s="71" t="s">
        <v>445</v>
      </c>
      <c r="B14" s="4" t="s">
        <v>385</v>
      </c>
      <c r="C14" s="4" t="s">
        <v>336</v>
      </c>
      <c r="D14" s="4">
        <v>1</v>
      </c>
      <c r="E14" s="4">
        <v>1566</v>
      </c>
      <c r="F14" s="4">
        <f t="shared" si="1"/>
        <v>1566</v>
      </c>
      <c r="G14" s="4">
        <v>1610</v>
      </c>
      <c r="H14" s="4">
        <f t="shared" si="0"/>
        <v>-44</v>
      </c>
      <c r="I14" s="4" t="s">
        <v>456</v>
      </c>
      <c r="J14" s="8" t="s">
        <v>457</v>
      </c>
      <c r="K14" s="52" t="s">
        <v>497</v>
      </c>
    </row>
    <row r="15" spans="1:11">
      <c r="A15" s="73"/>
      <c r="B15" s="4" t="s">
        <v>446</v>
      </c>
      <c r="C15" s="4" t="s">
        <v>336</v>
      </c>
      <c r="D15" s="4">
        <v>1</v>
      </c>
      <c r="E15" s="4">
        <v>2725</v>
      </c>
      <c r="F15" s="4">
        <f t="shared" si="1"/>
        <v>2725</v>
      </c>
      <c r="G15" s="4">
        <v>2835</v>
      </c>
      <c r="H15" s="4">
        <f t="shared" si="0"/>
        <v>-110</v>
      </c>
      <c r="I15" s="4" t="s">
        <v>467</v>
      </c>
      <c r="J15" s="8" t="s">
        <v>468</v>
      </c>
      <c r="K15" s="4" t="s">
        <v>465</v>
      </c>
    </row>
    <row r="16" spans="1:11">
      <c r="A16" s="71" t="s">
        <v>55</v>
      </c>
      <c r="B16" s="50" t="s">
        <v>57</v>
      </c>
      <c r="C16" s="50" t="s">
        <v>393</v>
      </c>
      <c r="D16" s="50">
        <v>1</v>
      </c>
      <c r="E16" s="50">
        <v>1960</v>
      </c>
      <c r="F16" s="50"/>
      <c r="G16" s="4"/>
      <c r="H16" s="4">
        <f t="shared" si="0"/>
        <v>0</v>
      </c>
      <c r="I16" s="4" t="s">
        <v>409</v>
      </c>
      <c r="J16" s="8"/>
      <c r="K16" s="4" t="s">
        <v>368</v>
      </c>
    </row>
    <row r="17" spans="1:11">
      <c r="A17" s="73"/>
      <c r="B17" s="50" t="s">
        <v>448</v>
      </c>
      <c r="C17" s="50" t="s">
        <v>336</v>
      </c>
      <c r="D17" s="50">
        <v>1</v>
      </c>
      <c r="E17" s="50">
        <v>399</v>
      </c>
      <c r="F17" s="50"/>
      <c r="G17" s="4"/>
      <c r="H17" s="4"/>
      <c r="I17" s="4"/>
      <c r="J17" s="8"/>
      <c r="K17" s="4" t="s">
        <v>464</v>
      </c>
    </row>
    <row r="18" spans="1:11" ht="27">
      <c r="A18" s="66" t="s">
        <v>17</v>
      </c>
      <c r="B18" s="4" t="s">
        <v>288</v>
      </c>
      <c r="C18" s="4" t="s">
        <v>282</v>
      </c>
      <c r="D18" s="4">
        <v>1</v>
      </c>
      <c r="E18" s="4">
        <v>5355.5</v>
      </c>
      <c r="F18" s="4">
        <f t="shared" si="1"/>
        <v>5355.5</v>
      </c>
      <c r="G18" s="4">
        <v>5400</v>
      </c>
      <c r="H18" s="4">
        <f t="shared" si="0"/>
        <v>-44.5</v>
      </c>
      <c r="I18" s="4" t="s">
        <v>322</v>
      </c>
      <c r="J18" s="8" t="s">
        <v>386</v>
      </c>
      <c r="K18" s="4" t="s">
        <v>466</v>
      </c>
    </row>
    <row r="19" spans="1:11" ht="27">
      <c r="A19" s="66"/>
      <c r="B19" s="4" t="s">
        <v>20</v>
      </c>
      <c r="C19" s="4" t="s">
        <v>282</v>
      </c>
      <c r="D19" s="4">
        <v>1</v>
      </c>
      <c r="E19" s="4">
        <v>10968</v>
      </c>
      <c r="F19" s="4">
        <f t="shared" si="1"/>
        <v>10968</v>
      </c>
      <c r="G19" s="4">
        <v>10968</v>
      </c>
      <c r="H19" s="4">
        <f t="shared" si="0"/>
        <v>0</v>
      </c>
      <c r="I19" s="4" t="s">
        <v>353</v>
      </c>
      <c r="J19" s="8" t="s">
        <v>354</v>
      </c>
      <c r="K19" s="52" t="s">
        <v>500</v>
      </c>
    </row>
    <row r="20" spans="1:11">
      <c r="A20" s="66"/>
      <c r="B20" s="4" t="s">
        <v>22</v>
      </c>
      <c r="C20" s="4" t="s">
        <v>172</v>
      </c>
      <c r="D20" s="4">
        <v>1</v>
      </c>
      <c r="E20" s="4">
        <v>1280</v>
      </c>
      <c r="F20" s="4">
        <f t="shared" si="1"/>
        <v>1280</v>
      </c>
      <c r="G20" s="4">
        <v>2009</v>
      </c>
      <c r="H20" s="4">
        <v>0</v>
      </c>
      <c r="I20" s="52" t="s">
        <v>498</v>
      </c>
      <c r="J20" s="8"/>
      <c r="K20" s="52" t="s">
        <v>499</v>
      </c>
    </row>
    <row r="21" spans="1:11">
      <c r="A21" s="66"/>
      <c r="B21" s="4" t="s">
        <v>289</v>
      </c>
      <c r="C21" s="4" t="s">
        <v>172</v>
      </c>
      <c r="D21" s="4"/>
      <c r="E21" s="4"/>
      <c r="F21" s="4">
        <f t="shared" si="1"/>
        <v>0</v>
      </c>
      <c r="G21" s="4"/>
      <c r="H21" s="4">
        <f t="shared" si="0"/>
        <v>0</v>
      </c>
      <c r="I21" s="4"/>
      <c r="J21" s="8"/>
      <c r="K21" s="4"/>
    </row>
    <row r="22" spans="1:11" ht="27">
      <c r="A22" s="66" t="s">
        <v>487</v>
      </c>
      <c r="B22" s="50" t="s">
        <v>408</v>
      </c>
      <c r="C22" s="50"/>
      <c r="D22" s="50">
        <v>1</v>
      </c>
      <c r="E22" s="50">
        <v>3497</v>
      </c>
      <c r="F22" s="50"/>
      <c r="G22" s="4"/>
      <c r="H22" s="4">
        <f t="shared" si="0"/>
        <v>0</v>
      </c>
      <c r="I22" s="4" t="s">
        <v>469</v>
      </c>
      <c r="J22" s="8"/>
      <c r="K22" s="4" t="s">
        <v>368</v>
      </c>
    </row>
    <row r="23" spans="1:11">
      <c r="A23" s="66"/>
      <c r="B23" s="48" t="s">
        <v>475</v>
      </c>
      <c r="C23" s="4"/>
      <c r="D23" s="4">
        <v>1</v>
      </c>
      <c r="E23" s="4"/>
      <c r="F23" s="4">
        <f t="shared" si="1"/>
        <v>0</v>
      </c>
      <c r="G23" s="4"/>
      <c r="H23" s="4">
        <f t="shared" si="0"/>
        <v>0</v>
      </c>
      <c r="I23" s="4"/>
      <c r="J23" s="8"/>
      <c r="K23" s="4"/>
    </row>
    <row r="24" spans="1:11">
      <c r="A24" s="66"/>
      <c r="B24" s="50" t="s">
        <v>463</v>
      </c>
      <c r="C24" s="50"/>
      <c r="D24" s="50">
        <v>2</v>
      </c>
      <c r="E24" s="50">
        <v>1299</v>
      </c>
      <c r="F24" s="50"/>
      <c r="G24" s="4"/>
      <c r="H24" s="4">
        <f t="shared" si="0"/>
        <v>0</v>
      </c>
      <c r="I24" s="4"/>
      <c r="J24" s="8"/>
      <c r="K24" s="4"/>
    </row>
    <row r="25" spans="1:11">
      <c r="A25" s="66"/>
      <c r="B25" s="48" t="s">
        <v>13</v>
      </c>
      <c r="C25" s="4" t="s">
        <v>284</v>
      </c>
      <c r="D25" s="4">
        <v>2</v>
      </c>
      <c r="E25" s="4">
        <v>1500</v>
      </c>
      <c r="F25" s="4">
        <f t="shared" si="1"/>
        <v>3000</v>
      </c>
      <c r="G25" s="4"/>
      <c r="H25" s="4">
        <f t="shared" si="0"/>
        <v>3000</v>
      </c>
      <c r="I25" s="4"/>
      <c r="J25" s="4"/>
      <c r="K25" s="4"/>
    </row>
    <row r="26" spans="1:11" ht="14.25" customHeight="1">
      <c r="A26" s="66"/>
      <c r="B26" s="11" t="s">
        <v>294</v>
      </c>
      <c r="C26" s="4"/>
      <c r="D26" s="4">
        <v>1</v>
      </c>
      <c r="E26" s="4">
        <v>5600</v>
      </c>
      <c r="F26" s="4">
        <f t="shared" si="1"/>
        <v>5600</v>
      </c>
      <c r="G26" s="4">
        <v>5600</v>
      </c>
      <c r="H26" s="4">
        <f t="shared" si="0"/>
        <v>0</v>
      </c>
      <c r="I26" s="4" t="s">
        <v>455</v>
      </c>
      <c r="J26" s="4" t="s">
        <v>454</v>
      </c>
      <c r="K26" s="4" t="s">
        <v>452</v>
      </c>
    </row>
    <row r="27" spans="1:11">
      <c r="A27" s="71" t="s">
        <v>470</v>
      </c>
      <c r="B27" s="52" t="s">
        <v>501</v>
      </c>
      <c r="C27" s="4"/>
      <c r="D27" s="4">
        <v>1</v>
      </c>
      <c r="E27" s="4">
        <v>99</v>
      </c>
      <c r="F27" s="4">
        <f t="shared" si="1"/>
        <v>99</v>
      </c>
      <c r="G27" s="4"/>
      <c r="H27" s="4">
        <f t="shared" si="0"/>
        <v>99</v>
      </c>
      <c r="I27" s="4"/>
      <c r="J27" s="4"/>
      <c r="K27" s="4" t="s">
        <v>419</v>
      </c>
    </row>
    <row r="28" spans="1:11" ht="27">
      <c r="A28" s="72"/>
      <c r="B28" s="4" t="s">
        <v>471</v>
      </c>
      <c r="C28" s="4"/>
      <c r="D28" s="4">
        <v>1</v>
      </c>
      <c r="E28" s="4">
        <v>99.2</v>
      </c>
      <c r="F28" s="4">
        <f t="shared" si="1"/>
        <v>99.2</v>
      </c>
      <c r="G28" s="4"/>
      <c r="H28" s="4">
        <f t="shared" si="0"/>
        <v>99.2</v>
      </c>
      <c r="I28" s="4"/>
      <c r="J28" s="4" t="s">
        <v>472</v>
      </c>
      <c r="K28" s="4" t="s">
        <v>473</v>
      </c>
    </row>
    <row r="29" spans="1:11">
      <c r="A29" s="72"/>
      <c r="B29" s="4" t="s">
        <v>488</v>
      </c>
      <c r="C29" s="4"/>
      <c r="D29" s="4">
        <v>1</v>
      </c>
      <c r="E29" s="4">
        <v>400</v>
      </c>
      <c r="F29" s="4">
        <f t="shared" si="1"/>
        <v>400</v>
      </c>
      <c r="G29" s="4">
        <v>400</v>
      </c>
      <c r="H29" s="4">
        <f t="shared" si="0"/>
        <v>0</v>
      </c>
      <c r="I29" s="4"/>
      <c r="J29" s="4"/>
      <c r="K29" s="52" t="s">
        <v>502</v>
      </c>
    </row>
    <row r="30" spans="1:11">
      <c r="A30" s="73"/>
      <c r="B30" s="4" t="s">
        <v>489</v>
      </c>
      <c r="C30" s="4"/>
      <c r="D30" s="4"/>
      <c r="E30" s="4">
        <v>149</v>
      </c>
      <c r="F30" s="4"/>
      <c r="G30" s="4"/>
      <c r="H30" s="4"/>
      <c r="I30" s="4"/>
      <c r="J30" s="4"/>
      <c r="K30" s="4" t="s">
        <v>419</v>
      </c>
    </row>
    <row r="31" spans="1:11">
      <c r="A31" s="66" t="s">
        <v>400</v>
      </c>
      <c r="B31" s="4" t="s">
        <v>401</v>
      </c>
      <c r="C31" s="4"/>
      <c r="D31" s="4"/>
      <c r="E31" s="4"/>
      <c r="F31" s="4">
        <f t="shared" si="1"/>
        <v>0</v>
      </c>
      <c r="G31" s="4"/>
      <c r="H31" s="4"/>
      <c r="I31" s="4"/>
      <c r="J31" s="4"/>
      <c r="K31" s="68" t="s">
        <v>490</v>
      </c>
    </row>
    <row r="32" spans="1:11">
      <c r="A32" s="66"/>
      <c r="B32" s="4" t="s">
        <v>402</v>
      </c>
      <c r="C32" s="4"/>
      <c r="D32" s="4"/>
      <c r="E32" s="4"/>
      <c r="F32" s="4">
        <f t="shared" si="1"/>
        <v>0</v>
      </c>
      <c r="G32" s="4"/>
      <c r="H32" s="4"/>
      <c r="I32" s="4"/>
      <c r="J32" s="4"/>
      <c r="K32" s="69"/>
    </row>
    <row r="33" spans="1:16">
      <c r="A33" s="66"/>
      <c r="B33" s="4" t="s">
        <v>407</v>
      </c>
      <c r="C33" s="4"/>
      <c r="D33" s="4"/>
      <c r="E33" s="4"/>
      <c r="F33" s="4">
        <f t="shared" si="1"/>
        <v>0</v>
      </c>
      <c r="G33" s="4"/>
      <c r="H33" s="4"/>
      <c r="I33" s="4"/>
      <c r="J33" s="4"/>
      <c r="K33" s="69"/>
    </row>
    <row r="34" spans="1:16">
      <c r="A34" s="66"/>
      <c r="B34" s="4" t="s">
        <v>403</v>
      </c>
      <c r="C34" s="4"/>
      <c r="D34" s="4"/>
      <c r="E34" s="4"/>
      <c r="F34" s="4">
        <f t="shared" si="1"/>
        <v>0</v>
      </c>
      <c r="G34" s="4"/>
      <c r="H34" s="4"/>
      <c r="I34" s="4"/>
      <c r="J34" s="4"/>
      <c r="K34" s="69"/>
    </row>
    <row r="35" spans="1:16">
      <c r="A35" s="66"/>
      <c r="B35" s="4" t="s">
        <v>404</v>
      </c>
      <c r="C35" s="4"/>
      <c r="D35" s="4"/>
      <c r="E35" s="4"/>
      <c r="F35" s="4">
        <f t="shared" si="1"/>
        <v>0</v>
      </c>
      <c r="G35" s="4"/>
      <c r="H35" s="4"/>
      <c r="I35" s="4"/>
      <c r="J35" s="4"/>
      <c r="K35" s="69"/>
    </row>
    <row r="36" spans="1:16">
      <c r="A36" s="66"/>
      <c r="B36" s="4" t="s">
        <v>405</v>
      </c>
      <c r="C36" s="4"/>
      <c r="D36" s="4">
        <v>1</v>
      </c>
      <c r="E36" s="4">
        <v>5345</v>
      </c>
      <c r="F36" s="4">
        <f t="shared" si="1"/>
        <v>5345</v>
      </c>
      <c r="G36" s="4">
        <v>5345</v>
      </c>
      <c r="H36" s="4"/>
      <c r="I36" s="4"/>
      <c r="J36" s="4"/>
      <c r="K36" s="70"/>
    </row>
    <row r="37" spans="1:16">
      <c r="A37" s="66"/>
      <c r="B37" s="4" t="s">
        <v>406</v>
      </c>
      <c r="C37" s="4"/>
      <c r="D37" s="4">
        <v>1</v>
      </c>
      <c r="E37" s="4">
        <v>780</v>
      </c>
      <c r="F37" s="4">
        <f t="shared" si="1"/>
        <v>780</v>
      </c>
      <c r="G37" s="4">
        <v>780</v>
      </c>
      <c r="H37" s="4"/>
      <c r="I37" s="4"/>
      <c r="J37" s="4"/>
      <c r="K37" s="4" t="s">
        <v>491</v>
      </c>
    </row>
    <row r="38" spans="1:16" ht="27">
      <c r="A38" s="66" t="s">
        <v>368</v>
      </c>
      <c r="B38" s="4" t="s">
        <v>436</v>
      </c>
      <c r="C38" s="4"/>
      <c r="D38" s="4">
        <v>1</v>
      </c>
      <c r="E38" s="4">
        <v>328</v>
      </c>
      <c r="F38" s="4">
        <f t="shared" si="1"/>
        <v>328</v>
      </c>
      <c r="G38" s="4">
        <v>328</v>
      </c>
      <c r="H38" s="4"/>
      <c r="I38" s="4"/>
      <c r="J38" s="4"/>
      <c r="K38" s="4" t="s">
        <v>460</v>
      </c>
    </row>
    <row r="39" spans="1:16" ht="27">
      <c r="A39" s="66"/>
      <c r="B39" s="4" t="s">
        <v>437</v>
      </c>
      <c r="C39" s="4"/>
      <c r="D39" s="4">
        <v>1</v>
      </c>
      <c r="E39" s="4">
        <v>621</v>
      </c>
      <c r="F39" s="4">
        <f t="shared" si="1"/>
        <v>621</v>
      </c>
      <c r="G39" s="4">
        <v>621</v>
      </c>
      <c r="H39" s="4"/>
      <c r="I39" s="4"/>
      <c r="J39" s="4"/>
      <c r="K39" s="4" t="s">
        <v>461</v>
      </c>
    </row>
    <row r="40" spans="1:16">
      <c r="A40" s="66"/>
      <c r="B40" s="4" t="s">
        <v>447</v>
      </c>
      <c r="C40" s="4"/>
      <c r="D40" s="4">
        <v>1</v>
      </c>
      <c r="E40" s="4">
        <v>7475.8</v>
      </c>
      <c r="F40" s="4">
        <f t="shared" si="1"/>
        <v>7475.8</v>
      </c>
      <c r="G40" s="4">
        <v>7475.8</v>
      </c>
      <c r="H40" s="4"/>
      <c r="I40" s="4"/>
      <c r="J40" s="4"/>
      <c r="K40" s="4" t="s">
        <v>459</v>
      </c>
    </row>
    <row r="41" spans="1:16" ht="27">
      <c r="A41" s="66"/>
      <c r="B41" s="4" t="s">
        <v>458</v>
      </c>
      <c r="C41" s="4"/>
      <c r="D41" s="4">
        <v>1</v>
      </c>
      <c r="E41" s="4">
        <v>1002</v>
      </c>
      <c r="F41" s="4">
        <f t="shared" si="1"/>
        <v>1002</v>
      </c>
      <c r="G41" s="4">
        <v>1002</v>
      </c>
      <c r="H41" s="4"/>
      <c r="I41" s="4"/>
      <c r="J41" s="4"/>
      <c r="K41" s="4" t="s">
        <v>462</v>
      </c>
    </row>
    <row r="43" spans="1:16">
      <c r="F43" s="6" t="s">
        <v>223</v>
      </c>
      <c r="G43" s="6" t="s">
        <v>224</v>
      </c>
      <c r="H43" s="6" t="s">
        <v>225</v>
      </c>
    </row>
    <row r="44" spans="1:16">
      <c r="F44" s="1">
        <f>SUM(F4:F25)</f>
        <v>67558.5</v>
      </c>
      <c r="G44" s="1">
        <f>SUM(G4:G25)</f>
        <v>64986</v>
      </c>
      <c r="H44" s="1">
        <f>F44-G44</f>
        <v>2572.5</v>
      </c>
    </row>
    <row r="46" spans="1:16" ht="14.25">
      <c r="A46" s="61" t="s">
        <v>514</v>
      </c>
      <c r="B46" s="61" t="s">
        <v>515</v>
      </c>
      <c r="C46" s="60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</row>
    <row r="47" spans="1:16" ht="14.25">
      <c r="A47" s="60"/>
      <c r="B47" s="61" t="s">
        <v>516</v>
      </c>
      <c r="C47" s="61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</row>
    <row r="48" spans="1:16" ht="14.25">
      <c r="A48" s="60"/>
      <c r="B48" s="61" t="s">
        <v>517</v>
      </c>
      <c r="C48" s="59"/>
      <c r="D48" s="62" t="s">
        <v>518</v>
      </c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</row>
  </sheetData>
  <mergeCells count="13">
    <mergeCell ref="A38:A41"/>
    <mergeCell ref="A27:A30"/>
    <mergeCell ref="A16:A17"/>
    <mergeCell ref="K5:K8"/>
    <mergeCell ref="A2:A4"/>
    <mergeCell ref="K2:K3"/>
    <mergeCell ref="A31:A37"/>
    <mergeCell ref="A5:A13"/>
    <mergeCell ref="A18:A21"/>
    <mergeCell ref="A22:A26"/>
    <mergeCell ref="I5:I8"/>
    <mergeCell ref="A14:A15"/>
    <mergeCell ref="K31:K36"/>
  </mergeCells>
  <phoneticPr fontId="6" type="noConversion"/>
  <hyperlinks>
    <hyperlink ref="D48" r:id="rId1"/>
  </hyperlinks>
  <pageMargins left="0.69930555555555596" right="0.69930555555555596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5</vt:i4>
      </vt:variant>
      <vt:variant>
        <vt:lpstr>命名范围</vt:lpstr>
      </vt:variant>
      <vt:variant>
        <vt:i4>10</vt:i4>
      </vt:variant>
    </vt:vector>
  </HeadingPairs>
  <TitlesOfParts>
    <vt:vector size="15" baseType="lpstr">
      <vt:lpstr>选择表单</vt:lpstr>
      <vt:lpstr>汇总</vt:lpstr>
      <vt:lpstr>硬装</vt:lpstr>
      <vt:lpstr>电器</vt:lpstr>
      <vt:lpstr>软装</vt:lpstr>
      <vt:lpstr>北阳台</vt:lpstr>
      <vt:lpstr>厨房</vt:lpstr>
      <vt:lpstr>次卧</vt:lpstr>
      <vt:lpstr>客厅</vt:lpstr>
      <vt:lpstr>南阳台</vt:lpstr>
      <vt:lpstr>所在区域</vt:lpstr>
      <vt:lpstr>卫生间</vt:lpstr>
      <vt:lpstr>玄关</vt:lpstr>
      <vt:lpstr>整体</vt:lpstr>
      <vt:lpstr>主卧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liu jing</dc:creator>
  <cp:lastModifiedBy>f</cp:lastModifiedBy>
  <dcterms:created xsi:type="dcterms:W3CDTF">2006-09-16T00:00:00Z</dcterms:created>
  <dcterms:modified xsi:type="dcterms:W3CDTF">2018-10-18T11:58:41Z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2052-10.1.0.6747</vt:lpwstr>
  </property>
</Properties>
</file>